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Transparencia 2016\ARTICULO 10\FRACCION X (NOMINA)\"/>
    </mc:Choice>
  </mc:AlternateContent>
  <bookViews>
    <workbookView xWindow="0" yWindow="0" windowWidth="19200" windowHeight="11295"/>
  </bookViews>
  <sheets>
    <sheet name="NOVIEMBRE" sheetId="8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8" l="1"/>
  <c r="F25" i="8" s="1"/>
  <c r="G25" i="8" s="1"/>
  <c r="I25" i="8"/>
  <c r="J25" i="8" l="1"/>
  <c r="I29" i="8"/>
  <c r="E29" i="8"/>
  <c r="F29" i="8" s="1"/>
  <c r="G29" i="8" s="1"/>
  <c r="E28" i="8"/>
  <c r="F28" i="8" s="1"/>
  <c r="G28" i="8" s="1"/>
  <c r="H28" i="8" s="1"/>
  <c r="I27" i="8"/>
  <c r="E27" i="8"/>
  <c r="F27" i="8" s="1"/>
  <c r="G27" i="8" s="1"/>
  <c r="I26" i="8"/>
  <c r="E26" i="8"/>
  <c r="F26" i="8" s="1"/>
  <c r="G26" i="8" s="1"/>
  <c r="I24" i="8"/>
  <c r="D24" i="8"/>
  <c r="E24" i="8" s="1"/>
  <c r="F24" i="8" s="1"/>
  <c r="G24" i="8" s="1"/>
  <c r="I23" i="8"/>
  <c r="E23" i="8"/>
  <c r="F23" i="8" s="1"/>
  <c r="G23" i="8" s="1"/>
  <c r="I22" i="8"/>
  <c r="E22" i="8"/>
  <c r="F22" i="8" s="1"/>
  <c r="G22" i="8" s="1"/>
  <c r="I21" i="8"/>
  <c r="E21" i="8"/>
  <c r="I13" i="8"/>
  <c r="E13" i="8"/>
  <c r="F13" i="8" s="1"/>
  <c r="G13" i="8" s="1"/>
  <c r="E12" i="8"/>
  <c r="F12" i="8" s="1"/>
  <c r="G12" i="8" s="1"/>
  <c r="I11" i="8"/>
  <c r="E11" i="8"/>
  <c r="F11" i="8" s="1"/>
  <c r="G11" i="8" s="1"/>
  <c r="I10" i="8"/>
  <c r="E10" i="8"/>
  <c r="F10" i="8" s="1"/>
  <c r="G10" i="8" s="1"/>
  <c r="I9" i="8"/>
  <c r="E9" i="8"/>
  <c r="F9" i="8" s="1"/>
  <c r="G9" i="8" s="1"/>
  <c r="I8" i="8"/>
  <c r="D8" i="8"/>
  <c r="D14" i="8" s="1"/>
  <c r="I7" i="8"/>
  <c r="E7" i="8"/>
  <c r="F7" i="8" s="1"/>
  <c r="G7" i="8" s="1"/>
  <c r="I6" i="8"/>
  <c r="E6" i="8"/>
  <c r="F6" i="8" s="1"/>
  <c r="G6" i="8" s="1"/>
  <c r="I5" i="8"/>
  <c r="E5" i="8"/>
  <c r="F5" i="8" s="1"/>
  <c r="J10" i="8" l="1"/>
  <c r="J7" i="8"/>
  <c r="J11" i="8"/>
  <c r="J22" i="8"/>
  <c r="J24" i="8"/>
  <c r="J27" i="8"/>
  <c r="J6" i="8"/>
  <c r="J13" i="8"/>
  <c r="J9" i="8"/>
  <c r="J29" i="8"/>
  <c r="D30" i="8"/>
  <c r="E8" i="8"/>
  <c r="F8" i="8" s="1"/>
  <c r="G8" i="8" s="1"/>
  <c r="J8" i="8" s="1"/>
  <c r="J23" i="8"/>
  <c r="I28" i="8"/>
  <c r="J28" i="8" s="1"/>
  <c r="H30" i="8"/>
  <c r="H12" i="8"/>
  <c r="G5" i="8"/>
  <c r="E30" i="8"/>
  <c r="F21" i="8"/>
  <c r="J26" i="8"/>
  <c r="F14" i="8" l="1"/>
  <c r="I30" i="8"/>
  <c r="E14" i="8"/>
  <c r="F30" i="8"/>
  <c r="G21" i="8"/>
  <c r="J5" i="8"/>
  <c r="G14" i="8"/>
  <c r="H14" i="8"/>
  <c r="I12" i="8"/>
  <c r="I14" i="8" l="1"/>
  <c r="J12" i="8"/>
  <c r="J14" i="8" s="1"/>
  <c r="G30" i="8"/>
  <c r="J21" i="8"/>
  <c r="J30" i="8" s="1"/>
</calcChain>
</file>

<file path=xl/sharedStrings.xml><?xml version="1.0" encoding="utf-8"?>
<sst xmlns="http://schemas.openxmlformats.org/spreadsheetml/2006/main" count="40" uniqueCount="21">
  <si>
    <t xml:space="preserve">NOMBRE </t>
  </si>
  <si>
    <t xml:space="preserve">FECHA ALTA </t>
  </si>
  <si>
    <t xml:space="preserve">SUELDO BRUTO  MENSUAL </t>
  </si>
  <si>
    <t xml:space="preserve">S. DIARIO </t>
  </si>
  <si>
    <t>SUELDO QUINCENAL</t>
  </si>
  <si>
    <t xml:space="preserve">TOTAL PERCEPCIONES </t>
  </si>
  <si>
    <t xml:space="preserve">DED. ISPT </t>
  </si>
  <si>
    <t xml:space="preserve">TOTAL DEDUCCIONES </t>
  </si>
  <si>
    <t xml:space="preserve">NETO A PAGAR  QUINCENAL </t>
  </si>
  <si>
    <t xml:space="preserve">LUZ CONSUELO CASTILLO PEREZ </t>
  </si>
  <si>
    <t xml:space="preserve">OLGA IDALIA LARA GARCIA </t>
  </si>
  <si>
    <t xml:space="preserve">MARTHA MONTEMAYOR </t>
  </si>
  <si>
    <t xml:space="preserve">LIC. INDIRA KEMPIS MARTINEZ </t>
  </si>
  <si>
    <t>MICHELLE PADRON CORTES</t>
  </si>
  <si>
    <t xml:space="preserve">INSTITUTO MUNICIPAL DE PLANEACION URBANA Y CONVIVENCIA DE MONTERREY </t>
  </si>
  <si>
    <t>MARIA LUISA TRUJILLO MORALES</t>
  </si>
  <si>
    <t xml:space="preserve">GABRIEL EUGENIO TODD ALANIS </t>
  </si>
  <si>
    <t xml:space="preserve">PEDRO SANDOVAL VAZQUEZ </t>
  </si>
  <si>
    <t xml:space="preserve">MARCO TULIO CANIZALES ALFANO </t>
  </si>
  <si>
    <t>NOMINA  1er   QNA DE NOVIEMBRE  DEL 2016</t>
  </si>
  <si>
    <t>NOMINA  2DA QNA DE NOVIEMBRE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</si>
</sst>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43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15" fontId="4" fillId="0" borderId="1" xfId="0" applyNumberFormat="1" applyFont="1" applyBorder="1" applyAlignment="1">
      <alignment horizontal="right"/>
    </xf>
    <xf numFmtId="43" fontId="4" fillId="0" borderId="1" xfId="1" applyFont="1" applyBorder="1"/>
    <xf numFmtId="43" fontId="4" fillId="0" borderId="1" xfId="0" applyNumberFormat="1" applyFont="1" applyBorder="1"/>
    <xf numFmtId="43" fontId="4" fillId="0" borderId="1" xfId="1" applyFont="1" applyBorder="1" applyAlignment="1">
      <alignment horizontal="right"/>
    </xf>
    <xf numFmtId="0" fontId="5" fillId="0" borderId="0" xfId="0" applyFont="1" applyFill="1"/>
    <xf numFmtId="0" fontId="5" fillId="0" borderId="0" xfId="0" applyFont="1"/>
    <xf numFmtId="43" fontId="4" fillId="0" borderId="3" xfId="0" applyNumberFormat="1" applyFont="1" applyBorder="1"/>
    <xf numFmtId="0" fontId="2" fillId="0" borderId="0" xfId="0" applyFont="1" applyBorder="1"/>
    <xf numFmtId="0" fontId="4" fillId="0" borderId="4" xfId="0" applyFont="1" applyFill="1" applyBorder="1"/>
    <xf numFmtId="43" fontId="4" fillId="0" borderId="4" xfId="1" applyFont="1" applyFill="1" applyBorder="1"/>
    <xf numFmtId="43" fontId="4" fillId="0" borderId="5" xfId="1" applyFont="1" applyFill="1" applyBorder="1"/>
    <xf numFmtId="43" fontId="4" fillId="0" borderId="4" xfId="0" applyNumberFormat="1" applyFont="1" applyFill="1" applyBorder="1"/>
    <xf numFmtId="0" fontId="4" fillId="0" borderId="1" xfId="0" applyFont="1" applyBorder="1"/>
    <xf numFmtId="0" fontId="6" fillId="0" borderId="0" xfId="0" applyFont="1"/>
    <xf numFmtId="43" fontId="4" fillId="0" borderId="0" xfId="0" applyNumberFormat="1" applyFont="1" applyFill="1" applyBorder="1"/>
    <xf numFmtId="0" fontId="0" fillId="0" borderId="0" xfId="0" applyBorder="1"/>
    <xf numFmtId="0" fontId="6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/>
    <xf numFmtId="15" fontId="4" fillId="0" borderId="0" xfId="0" applyNumberFormat="1" applyFont="1" applyBorder="1" applyAlignment="1">
      <alignment horizontal="right"/>
    </xf>
    <xf numFmtId="43" fontId="4" fillId="0" borderId="0" xfId="1" applyFont="1" applyBorder="1"/>
    <xf numFmtId="43" fontId="4" fillId="0" borderId="0" xfId="0" applyNumberFormat="1" applyFont="1" applyBorder="1"/>
    <xf numFmtId="43" fontId="6" fillId="0" borderId="0" xfId="0" applyNumberFormat="1" applyFont="1" applyBorder="1" applyAlignment="1">
      <alignment wrapText="1"/>
    </xf>
    <xf numFmtId="43" fontId="4" fillId="0" borderId="0" xfId="1" applyFont="1" applyBorder="1" applyAlignment="1">
      <alignment horizontal="right"/>
    </xf>
    <xf numFmtId="0" fontId="4" fillId="0" borderId="0" xfId="0" applyFont="1" applyBorder="1"/>
    <xf numFmtId="43" fontId="0" fillId="0" borderId="0" xfId="0" applyNumberFormat="1" applyBorder="1"/>
    <xf numFmtId="0" fontId="5" fillId="0" borderId="0" xfId="0" applyFont="1" applyFill="1" applyBorder="1"/>
    <xf numFmtId="0" fontId="5" fillId="0" borderId="0" xfId="0" applyFont="1" applyBorder="1"/>
    <xf numFmtId="43" fontId="0" fillId="0" borderId="0" xfId="1" applyFont="1" applyBorder="1"/>
    <xf numFmtId="44" fontId="6" fillId="0" borderId="0" xfId="2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8"/>
  <sheetViews>
    <sheetView tabSelected="1" topLeftCell="B1" workbookViewId="0">
      <selection activeCell="B19" sqref="B19"/>
    </sheetView>
  </sheetViews>
  <sheetFormatPr baseColWidth="10" defaultRowHeight="15" x14ac:dyDescent="0.25"/>
  <cols>
    <col min="1" max="1" width="0" hidden="1" customWidth="1"/>
    <col min="2" max="2" width="40.5703125" customWidth="1"/>
    <col min="3" max="3" width="7.85546875" hidden="1" customWidth="1"/>
    <col min="4" max="4" width="12.5703125" bestFit="1" customWidth="1"/>
    <col min="5" max="5" width="12.28515625" customWidth="1"/>
    <col min="6" max="6" width="11.42578125" customWidth="1"/>
    <col min="7" max="7" width="12.28515625" customWidth="1"/>
    <col min="9" max="9" width="13.42578125" customWidth="1"/>
  </cols>
  <sheetData>
    <row r="1" spans="2:11" x14ac:dyDescent="0.25">
      <c r="B1" s="21" t="s">
        <v>14</v>
      </c>
    </row>
    <row r="2" spans="2:11" x14ac:dyDescent="0.25">
      <c r="B2" s="21" t="s">
        <v>19</v>
      </c>
    </row>
    <row r="3" spans="2:11" ht="15.75" thickBot="1" x14ac:dyDescent="0.3">
      <c r="B3" s="2"/>
      <c r="C3" s="2"/>
      <c r="D3" s="2"/>
      <c r="E3" s="3"/>
      <c r="F3" s="2"/>
      <c r="G3" s="2"/>
      <c r="H3" s="2"/>
      <c r="I3" s="2"/>
      <c r="J3" s="2"/>
    </row>
    <row r="4" spans="2:11" ht="61.5" customHeight="1" thickBot="1" x14ac:dyDescent="0.3">
      <c r="B4" s="4" t="s">
        <v>0</v>
      </c>
      <c r="C4" s="4" t="s">
        <v>1</v>
      </c>
      <c r="D4" s="4" t="s">
        <v>2</v>
      </c>
      <c r="E4" s="4" t="s">
        <v>3</v>
      </c>
      <c r="F4" s="5" t="s">
        <v>4</v>
      </c>
      <c r="G4" s="4" t="s">
        <v>5</v>
      </c>
      <c r="H4" s="4" t="s">
        <v>6</v>
      </c>
      <c r="I4" s="6" t="s">
        <v>7</v>
      </c>
      <c r="J4" s="6" t="s">
        <v>8</v>
      </c>
    </row>
    <row r="5" spans="2:11" ht="15.75" thickBot="1" x14ac:dyDescent="0.3">
      <c r="B5" s="7" t="s">
        <v>16</v>
      </c>
      <c r="C5" s="8"/>
      <c r="D5" s="9">
        <v>92960.52</v>
      </c>
      <c r="E5" s="9">
        <f>D5/30</f>
        <v>3098.6840000000002</v>
      </c>
      <c r="F5" s="9">
        <f>E5*15</f>
        <v>46480.26</v>
      </c>
      <c r="G5" s="10">
        <f>F5</f>
        <v>46480.26</v>
      </c>
      <c r="H5" s="10">
        <v>12548.76</v>
      </c>
      <c r="I5" s="10">
        <f>H5</f>
        <v>12548.76</v>
      </c>
      <c r="J5" s="10">
        <f>G5-H5</f>
        <v>33931.5</v>
      </c>
    </row>
    <row r="6" spans="2:11" ht="15.75" thickBot="1" x14ac:dyDescent="0.3">
      <c r="B6" s="7" t="s">
        <v>10</v>
      </c>
      <c r="C6" s="8"/>
      <c r="D6" s="9">
        <v>30000</v>
      </c>
      <c r="E6" s="9">
        <f t="shared" ref="E6:E10" si="0">D6/30</f>
        <v>1000</v>
      </c>
      <c r="F6" s="9">
        <f t="shared" ref="F6:F13" si="1">E6*15</f>
        <v>15000</v>
      </c>
      <c r="G6" s="10">
        <f t="shared" ref="G6:G11" si="2">F6</f>
        <v>15000</v>
      </c>
      <c r="H6" s="10">
        <v>2759.31</v>
      </c>
      <c r="I6" s="10">
        <f t="shared" ref="I6:I11" si="3">H6</f>
        <v>2759.31</v>
      </c>
      <c r="J6" s="10">
        <f t="shared" ref="J6:J13" si="4">G6-I6</f>
        <v>12240.69</v>
      </c>
      <c r="K6" s="1"/>
    </row>
    <row r="7" spans="2:11" ht="15.75" thickBot="1" x14ac:dyDescent="0.3">
      <c r="B7" s="7" t="s">
        <v>9</v>
      </c>
      <c r="C7" s="8">
        <v>42020</v>
      </c>
      <c r="D7" s="9">
        <v>30000</v>
      </c>
      <c r="E7" s="9">
        <f t="shared" si="0"/>
        <v>1000</v>
      </c>
      <c r="F7" s="9">
        <f t="shared" si="1"/>
        <v>15000</v>
      </c>
      <c r="G7" s="10">
        <f t="shared" si="2"/>
        <v>15000</v>
      </c>
      <c r="H7" s="10">
        <v>2759.31</v>
      </c>
      <c r="I7" s="10">
        <f t="shared" si="3"/>
        <v>2759.31</v>
      </c>
      <c r="J7" s="10">
        <f t="shared" si="4"/>
        <v>12240.69</v>
      </c>
    </row>
    <row r="8" spans="2:11" ht="15.75" thickBot="1" x14ac:dyDescent="0.3">
      <c r="B8" s="7" t="s">
        <v>11</v>
      </c>
      <c r="C8" s="11"/>
      <c r="D8" s="9">
        <f>12070.23*2</f>
        <v>24140.46</v>
      </c>
      <c r="E8" s="9">
        <f t="shared" si="0"/>
        <v>804.68200000000002</v>
      </c>
      <c r="F8" s="9">
        <f t="shared" si="1"/>
        <v>12070.23</v>
      </c>
      <c r="G8" s="10">
        <f t="shared" si="2"/>
        <v>12070.23</v>
      </c>
      <c r="H8" s="10">
        <v>2070.23</v>
      </c>
      <c r="I8" s="10">
        <f t="shared" si="3"/>
        <v>2070.23</v>
      </c>
      <c r="J8" s="10">
        <f t="shared" si="4"/>
        <v>10000</v>
      </c>
    </row>
    <row r="9" spans="2:11" ht="15.75" thickBot="1" x14ac:dyDescent="0.3">
      <c r="B9" s="7" t="s">
        <v>12</v>
      </c>
      <c r="C9" s="8"/>
      <c r="D9" s="9">
        <v>30000</v>
      </c>
      <c r="E9" s="9">
        <f t="shared" si="0"/>
        <v>1000</v>
      </c>
      <c r="F9" s="9">
        <f t="shared" si="1"/>
        <v>15000</v>
      </c>
      <c r="G9" s="10">
        <f t="shared" si="2"/>
        <v>15000</v>
      </c>
      <c r="H9" s="10">
        <v>2759.31</v>
      </c>
      <c r="I9" s="10">
        <f t="shared" si="3"/>
        <v>2759.31</v>
      </c>
      <c r="J9" s="10">
        <f t="shared" si="4"/>
        <v>12240.69</v>
      </c>
    </row>
    <row r="10" spans="2:11" ht="15.75" thickBot="1" x14ac:dyDescent="0.3">
      <c r="B10" s="16" t="s">
        <v>18</v>
      </c>
      <c r="D10" s="17">
        <v>25000</v>
      </c>
      <c r="E10" s="17">
        <f t="shared" si="0"/>
        <v>833.33333333333337</v>
      </c>
      <c r="F10" s="18">
        <f t="shared" si="1"/>
        <v>12500</v>
      </c>
      <c r="G10" s="19">
        <f t="shared" si="2"/>
        <v>12500</v>
      </c>
      <c r="H10" s="19">
        <v>2171.31</v>
      </c>
      <c r="I10" s="19">
        <f t="shared" si="3"/>
        <v>2171.31</v>
      </c>
      <c r="J10" s="19">
        <f t="shared" si="4"/>
        <v>10328.69</v>
      </c>
    </row>
    <row r="11" spans="2:11" ht="15.75" thickBot="1" x14ac:dyDescent="0.3">
      <c r="B11" s="7" t="s">
        <v>13</v>
      </c>
      <c r="C11" s="8"/>
      <c r="D11" s="9">
        <v>15000</v>
      </c>
      <c r="E11" s="9">
        <f>D11/30</f>
        <v>500</v>
      </c>
      <c r="F11" s="9">
        <f t="shared" si="1"/>
        <v>7500</v>
      </c>
      <c r="G11" s="10">
        <f t="shared" si="2"/>
        <v>7500</v>
      </c>
      <c r="H11" s="9">
        <v>1054.81</v>
      </c>
      <c r="I11" s="10">
        <f t="shared" si="3"/>
        <v>1054.81</v>
      </c>
      <c r="J11" s="9">
        <f t="shared" si="4"/>
        <v>6445.1900000000005</v>
      </c>
    </row>
    <row r="12" spans="2:11" ht="15.75" thickBot="1" x14ac:dyDescent="0.3">
      <c r="B12" s="20" t="s">
        <v>15</v>
      </c>
      <c r="C12" s="9"/>
      <c r="D12" s="9">
        <v>12000</v>
      </c>
      <c r="E12" s="9">
        <f t="shared" ref="E12:E13" si="5">D12/30</f>
        <v>400</v>
      </c>
      <c r="F12" s="9">
        <f t="shared" si="1"/>
        <v>6000</v>
      </c>
      <c r="G12" s="9">
        <f>F12</f>
        <v>6000</v>
      </c>
      <c r="H12" s="9">
        <f>G12-5265.59</f>
        <v>734.40999999999985</v>
      </c>
      <c r="I12" s="10">
        <f>H12</f>
        <v>734.40999999999985</v>
      </c>
      <c r="J12" s="9">
        <f t="shared" si="4"/>
        <v>5265.59</v>
      </c>
    </row>
    <row r="13" spans="2:11" ht="15.75" thickBot="1" x14ac:dyDescent="0.3">
      <c r="B13" s="20" t="s">
        <v>17</v>
      </c>
      <c r="C13" s="9"/>
      <c r="D13" s="9">
        <v>30000</v>
      </c>
      <c r="E13" s="9">
        <f t="shared" si="5"/>
        <v>1000</v>
      </c>
      <c r="F13" s="9">
        <f t="shared" si="1"/>
        <v>15000</v>
      </c>
      <c r="G13" s="10">
        <f t="shared" ref="G13" si="6">F13</f>
        <v>15000</v>
      </c>
      <c r="H13" s="10">
        <v>2759.31</v>
      </c>
      <c r="I13" s="10">
        <f t="shared" ref="I13" si="7">H13</f>
        <v>2759.31</v>
      </c>
      <c r="J13" s="10">
        <f t="shared" si="4"/>
        <v>12240.69</v>
      </c>
    </row>
    <row r="14" spans="2:11" ht="15.75" thickBot="1" x14ac:dyDescent="0.3">
      <c r="B14" s="12"/>
      <c r="C14" s="13"/>
      <c r="D14" s="14">
        <f t="shared" ref="D14:J14" si="8">SUM(D5:D13)</f>
        <v>289100.98</v>
      </c>
      <c r="E14" s="14">
        <f t="shared" si="8"/>
        <v>9636.6993333333339</v>
      </c>
      <c r="F14" s="14">
        <f t="shared" si="8"/>
        <v>144550.49</v>
      </c>
      <c r="G14" s="14">
        <f t="shared" si="8"/>
        <v>144550.49</v>
      </c>
      <c r="H14" s="14">
        <f t="shared" si="8"/>
        <v>29616.760000000006</v>
      </c>
      <c r="I14" s="14">
        <f t="shared" si="8"/>
        <v>29616.760000000006</v>
      </c>
      <c r="J14" s="14">
        <f t="shared" si="8"/>
        <v>114933.73000000001</v>
      </c>
      <c r="K14" s="22"/>
    </row>
    <row r="15" spans="2:11" ht="15.75" thickTop="1" x14ac:dyDescent="0.25">
      <c r="D15" s="1"/>
      <c r="J15" s="1"/>
    </row>
    <row r="16" spans="2:11" x14ac:dyDescent="0.25">
      <c r="D16" s="1"/>
      <c r="E16" s="1"/>
      <c r="J16" s="1"/>
    </row>
    <row r="17" spans="2:12" x14ac:dyDescent="0.25">
      <c r="B17" s="21" t="s">
        <v>14</v>
      </c>
      <c r="J17" s="1"/>
    </row>
    <row r="18" spans="2:12" x14ac:dyDescent="0.25">
      <c r="B18" s="21" t="s">
        <v>20</v>
      </c>
    </row>
    <row r="19" spans="2:12" ht="15.75" thickBot="1" x14ac:dyDescent="0.3">
      <c r="B19" s="2"/>
      <c r="C19" s="2"/>
      <c r="D19" s="2"/>
      <c r="E19" s="3"/>
      <c r="F19" s="2"/>
      <c r="G19" s="2"/>
      <c r="H19" s="2"/>
      <c r="I19" s="2"/>
      <c r="J19" s="2"/>
    </row>
    <row r="20" spans="2:12" ht="39.75" thickBot="1" x14ac:dyDescent="0.3">
      <c r="B20" s="4" t="s">
        <v>0</v>
      </c>
      <c r="C20" s="4" t="s">
        <v>1</v>
      </c>
      <c r="D20" s="4" t="s">
        <v>2</v>
      </c>
      <c r="E20" s="4" t="s">
        <v>3</v>
      </c>
      <c r="F20" s="5" t="s">
        <v>4</v>
      </c>
      <c r="G20" s="4" t="s">
        <v>5</v>
      </c>
      <c r="H20" s="4" t="s">
        <v>6</v>
      </c>
      <c r="I20" s="6" t="s">
        <v>7</v>
      </c>
      <c r="J20" s="6" t="s">
        <v>8</v>
      </c>
    </row>
    <row r="21" spans="2:12" ht="15.75" thickBot="1" x14ac:dyDescent="0.3">
      <c r="B21" s="7" t="s">
        <v>16</v>
      </c>
      <c r="C21" s="8"/>
      <c r="D21" s="9">
        <v>92960.52</v>
      </c>
      <c r="E21" s="9">
        <f>D21/30</f>
        <v>3098.6840000000002</v>
      </c>
      <c r="F21" s="9">
        <f>E21*15</f>
        <v>46480.26</v>
      </c>
      <c r="G21" s="10">
        <f>F21</f>
        <v>46480.26</v>
      </c>
      <c r="H21" s="10">
        <v>12548.76</v>
      </c>
      <c r="I21" s="10">
        <f>H21</f>
        <v>12548.76</v>
      </c>
      <c r="J21" s="10">
        <f>G21-H21</f>
        <v>33931.5</v>
      </c>
    </row>
    <row r="22" spans="2:12" ht="15.75" thickBot="1" x14ac:dyDescent="0.3">
      <c r="B22" s="7" t="s">
        <v>10</v>
      </c>
      <c r="C22" s="8"/>
      <c r="D22" s="9">
        <v>30000</v>
      </c>
      <c r="E22" s="9">
        <f t="shared" ref="E22:E24" si="9">D22/30</f>
        <v>1000</v>
      </c>
      <c r="F22" s="9">
        <f t="shared" ref="F22:F29" si="10">E22*15</f>
        <v>15000</v>
      </c>
      <c r="G22" s="10">
        <f t="shared" ref="G22:G27" si="11">F22</f>
        <v>15000</v>
      </c>
      <c r="H22" s="10">
        <v>2759.31</v>
      </c>
      <c r="I22" s="10">
        <f t="shared" ref="I22:I27" si="12">H22</f>
        <v>2759.31</v>
      </c>
      <c r="J22" s="10">
        <f t="shared" ref="J22:J29" si="13">G22-I22</f>
        <v>12240.69</v>
      </c>
    </row>
    <row r="23" spans="2:12" ht="15.75" thickBot="1" x14ac:dyDescent="0.3">
      <c r="B23" s="7" t="s">
        <v>9</v>
      </c>
      <c r="C23" s="8">
        <v>42020</v>
      </c>
      <c r="D23" s="9">
        <v>30000</v>
      </c>
      <c r="E23" s="9">
        <f t="shared" si="9"/>
        <v>1000</v>
      </c>
      <c r="F23" s="9">
        <f t="shared" si="10"/>
        <v>15000</v>
      </c>
      <c r="G23" s="10">
        <f t="shared" si="11"/>
        <v>15000</v>
      </c>
      <c r="H23" s="10">
        <v>2759.31</v>
      </c>
      <c r="I23" s="10">
        <f t="shared" si="12"/>
        <v>2759.31</v>
      </c>
      <c r="J23" s="10">
        <f t="shared" si="13"/>
        <v>12240.69</v>
      </c>
      <c r="K23" s="1"/>
    </row>
    <row r="24" spans="2:12" ht="15.75" thickBot="1" x14ac:dyDescent="0.3">
      <c r="B24" s="7" t="s">
        <v>11</v>
      </c>
      <c r="C24" s="11"/>
      <c r="D24" s="9">
        <f>12070.23*2</f>
        <v>24140.46</v>
      </c>
      <c r="E24" s="9">
        <f t="shared" si="9"/>
        <v>804.68200000000002</v>
      </c>
      <c r="F24" s="9">
        <f t="shared" si="10"/>
        <v>12070.23</v>
      </c>
      <c r="G24" s="10">
        <f t="shared" si="11"/>
        <v>12070.23</v>
      </c>
      <c r="H24" s="10">
        <v>2070.23</v>
      </c>
      <c r="I24" s="10">
        <f t="shared" si="12"/>
        <v>2070.23</v>
      </c>
      <c r="J24" s="10">
        <f t="shared" si="13"/>
        <v>10000</v>
      </c>
      <c r="K24" s="1"/>
      <c r="L24" s="1"/>
    </row>
    <row r="25" spans="2:12" ht="15.75" thickBot="1" x14ac:dyDescent="0.3">
      <c r="B25" s="7" t="s">
        <v>12</v>
      </c>
      <c r="C25" s="8"/>
      <c r="D25" s="9">
        <v>30000</v>
      </c>
      <c r="E25" s="9">
        <f t="shared" ref="E25:E26" si="14">D25/30</f>
        <v>1000</v>
      </c>
      <c r="F25" s="9">
        <f t="shared" si="10"/>
        <v>15000</v>
      </c>
      <c r="G25" s="10">
        <f t="shared" si="11"/>
        <v>15000</v>
      </c>
      <c r="H25" s="10">
        <v>2759.31</v>
      </c>
      <c r="I25" s="10">
        <f t="shared" si="12"/>
        <v>2759.31</v>
      </c>
      <c r="J25" s="10">
        <f t="shared" si="13"/>
        <v>12240.69</v>
      </c>
    </row>
    <row r="26" spans="2:12" ht="15.75" thickBot="1" x14ac:dyDescent="0.3">
      <c r="B26" s="16" t="s">
        <v>18</v>
      </c>
      <c r="D26" s="17">
        <v>25000</v>
      </c>
      <c r="E26" s="17">
        <f t="shared" si="14"/>
        <v>833.33333333333337</v>
      </c>
      <c r="F26" s="18">
        <f t="shared" si="10"/>
        <v>12500</v>
      </c>
      <c r="G26" s="19">
        <f t="shared" si="11"/>
        <v>12500</v>
      </c>
      <c r="H26" s="19">
        <v>2171.31</v>
      </c>
      <c r="I26" s="19">
        <f t="shared" si="12"/>
        <v>2171.31</v>
      </c>
      <c r="J26" s="19">
        <f t="shared" si="13"/>
        <v>10328.69</v>
      </c>
    </row>
    <row r="27" spans="2:12" ht="15.75" thickBot="1" x14ac:dyDescent="0.3">
      <c r="B27" s="7" t="s">
        <v>13</v>
      </c>
      <c r="C27" s="8"/>
      <c r="D27" s="9">
        <v>15000</v>
      </c>
      <c r="E27" s="9">
        <f>D27/30</f>
        <v>500</v>
      </c>
      <c r="F27" s="9">
        <f t="shared" si="10"/>
        <v>7500</v>
      </c>
      <c r="G27" s="10">
        <f t="shared" si="11"/>
        <v>7500</v>
      </c>
      <c r="H27" s="9">
        <v>1054.81</v>
      </c>
      <c r="I27" s="10">
        <f t="shared" si="12"/>
        <v>1054.81</v>
      </c>
      <c r="J27" s="9">
        <f t="shared" si="13"/>
        <v>6445.1900000000005</v>
      </c>
    </row>
    <row r="28" spans="2:12" ht="15.75" thickBot="1" x14ac:dyDescent="0.3">
      <c r="B28" s="20" t="s">
        <v>15</v>
      </c>
      <c r="C28" s="9"/>
      <c r="D28" s="9">
        <v>12000</v>
      </c>
      <c r="E28" s="9">
        <f t="shared" ref="E28:E29" si="15">D28/30</f>
        <v>400</v>
      </c>
      <c r="F28" s="9">
        <f t="shared" si="10"/>
        <v>6000</v>
      </c>
      <c r="G28" s="9">
        <f>F28</f>
        <v>6000</v>
      </c>
      <c r="H28" s="9">
        <f>G28-5265.59</f>
        <v>734.40999999999985</v>
      </c>
      <c r="I28" s="10">
        <f>H28</f>
        <v>734.40999999999985</v>
      </c>
      <c r="J28" s="9">
        <f t="shared" si="13"/>
        <v>5265.59</v>
      </c>
    </row>
    <row r="29" spans="2:12" ht="15.75" thickBot="1" x14ac:dyDescent="0.3">
      <c r="B29" s="20" t="s">
        <v>17</v>
      </c>
      <c r="C29" s="9"/>
      <c r="D29" s="9">
        <v>30000</v>
      </c>
      <c r="E29" s="9">
        <f t="shared" si="15"/>
        <v>1000</v>
      </c>
      <c r="F29" s="9">
        <f t="shared" si="10"/>
        <v>15000</v>
      </c>
      <c r="G29" s="10">
        <f t="shared" ref="G29" si="16">F29</f>
        <v>15000</v>
      </c>
      <c r="H29" s="10">
        <v>2759.31</v>
      </c>
      <c r="I29" s="10">
        <f t="shared" ref="I29" si="17">H29</f>
        <v>2759.31</v>
      </c>
      <c r="J29" s="10">
        <f t="shared" si="13"/>
        <v>12240.69</v>
      </c>
    </row>
    <row r="30" spans="2:12" ht="15.75" thickBot="1" x14ac:dyDescent="0.3">
      <c r="B30" s="12"/>
      <c r="C30" s="13"/>
      <c r="D30" s="14">
        <f t="shared" ref="D30:J30" si="18">SUM(D21:D29)</f>
        <v>289100.98</v>
      </c>
      <c r="E30" s="14">
        <f t="shared" si="18"/>
        <v>9636.6993333333339</v>
      </c>
      <c r="F30" s="14">
        <f t="shared" si="18"/>
        <v>144550.49</v>
      </c>
      <c r="G30" s="14">
        <f t="shared" si="18"/>
        <v>144550.49</v>
      </c>
      <c r="H30" s="14">
        <f t="shared" si="18"/>
        <v>29616.760000000006</v>
      </c>
      <c r="I30" s="14">
        <f t="shared" si="18"/>
        <v>29616.760000000006</v>
      </c>
      <c r="J30" s="14">
        <f t="shared" si="18"/>
        <v>114933.73000000001</v>
      </c>
    </row>
    <row r="31" spans="2:12" ht="15.75" thickTop="1" x14ac:dyDescent="0.25">
      <c r="J31" s="1"/>
    </row>
    <row r="32" spans="2:12" x14ac:dyDescent="0.25">
      <c r="J32" s="1"/>
    </row>
    <row r="33" spans="2:11" x14ac:dyDescent="0.25">
      <c r="J33" s="1"/>
    </row>
    <row r="34" spans="2:11" x14ac:dyDescent="0.25">
      <c r="J34" s="1"/>
    </row>
    <row r="35" spans="2:11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2:11" x14ac:dyDescent="0.25">
      <c r="B36" s="24"/>
      <c r="C36" s="23"/>
      <c r="D36" s="23"/>
      <c r="E36" s="23"/>
      <c r="F36" s="23"/>
      <c r="G36" s="23"/>
      <c r="H36" s="23"/>
      <c r="I36" s="23"/>
      <c r="J36" s="23"/>
      <c r="K36" s="23"/>
    </row>
    <row r="37" spans="2:11" x14ac:dyDescent="0.25">
      <c r="B37" s="24"/>
      <c r="C37" s="23"/>
      <c r="D37" s="23"/>
      <c r="E37" s="23"/>
      <c r="F37" s="23"/>
      <c r="G37" s="23"/>
      <c r="H37" s="23"/>
      <c r="I37" s="23"/>
      <c r="J37" s="23"/>
      <c r="K37" s="23"/>
    </row>
    <row r="38" spans="2:11" x14ac:dyDescent="0.25">
      <c r="B38" s="24"/>
      <c r="C38" s="23"/>
      <c r="D38" s="23"/>
      <c r="E38" s="23"/>
      <c r="F38" s="23"/>
      <c r="G38" s="23"/>
      <c r="H38" s="23"/>
      <c r="I38" s="23"/>
      <c r="J38" s="23"/>
      <c r="K38" s="23"/>
    </row>
    <row r="39" spans="2:11" ht="7.5" customHeight="1" x14ac:dyDescent="0.25">
      <c r="B39" s="15"/>
      <c r="C39" s="15"/>
      <c r="D39" s="15"/>
      <c r="E39" s="25"/>
      <c r="F39" s="15"/>
      <c r="G39" s="15"/>
      <c r="H39" s="15"/>
      <c r="I39" s="15"/>
      <c r="J39" s="15"/>
      <c r="K39" s="23"/>
    </row>
    <row r="40" spans="2:11" ht="48.75" customHeight="1" x14ac:dyDescent="0.25">
      <c r="B40" s="26"/>
      <c r="C40" s="26"/>
      <c r="D40" s="26"/>
      <c r="E40" s="26"/>
      <c r="F40" s="26"/>
      <c r="G40" s="26"/>
      <c r="H40" s="26"/>
      <c r="I40" s="27"/>
      <c r="J40" s="27"/>
      <c r="K40" s="23"/>
    </row>
    <row r="41" spans="2:11" x14ac:dyDescent="0.25">
      <c r="B41" s="28"/>
      <c r="C41" s="29"/>
      <c r="D41" s="30"/>
      <c r="E41" s="30"/>
      <c r="F41" s="30"/>
      <c r="G41" s="31"/>
      <c r="H41" s="31"/>
      <c r="I41" s="31"/>
      <c r="J41" s="31"/>
      <c r="K41" s="23"/>
    </row>
    <row r="42" spans="2:11" x14ac:dyDescent="0.25">
      <c r="B42" s="28"/>
      <c r="C42" s="29"/>
      <c r="D42" s="30"/>
      <c r="E42" s="32"/>
      <c r="F42" s="30"/>
      <c r="G42" s="31"/>
      <c r="H42" s="31"/>
      <c r="I42" s="31"/>
      <c r="J42" s="31"/>
      <c r="K42" s="23"/>
    </row>
    <row r="43" spans="2:11" ht="30.75" customHeight="1" x14ac:dyDescent="0.25">
      <c r="B43" s="28"/>
      <c r="C43" s="29"/>
      <c r="D43" s="30"/>
      <c r="E43" s="32"/>
      <c r="F43" s="30"/>
      <c r="G43" s="31"/>
      <c r="H43" s="31"/>
      <c r="I43" s="31"/>
      <c r="J43" s="31"/>
      <c r="K43" s="23"/>
    </row>
    <row r="44" spans="2:11" x14ac:dyDescent="0.25">
      <c r="B44" s="28"/>
      <c r="C44" s="29"/>
      <c r="D44" s="30"/>
      <c r="E44" s="32"/>
      <c r="F44" s="30"/>
      <c r="G44" s="31"/>
      <c r="H44" s="31"/>
      <c r="I44" s="31"/>
      <c r="J44" s="31"/>
      <c r="K44" s="23"/>
    </row>
    <row r="45" spans="2:11" x14ac:dyDescent="0.25">
      <c r="B45" s="28"/>
      <c r="C45" s="33"/>
      <c r="D45" s="30"/>
      <c r="E45" s="32"/>
      <c r="F45" s="30"/>
      <c r="G45" s="31"/>
      <c r="H45" s="31"/>
      <c r="I45" s="31"/>
      <c r="J45" s="31"/>
      <c r="K45" s="23"/>
    </row>
    <row r="46" spans="2:11" x14ac:dyDescent="0.25">
      <c r="B46" s="28"/>
      <c r="C46" s="29"/>
      <c r="D46" s="30"/>
      <c r="E46" s="32"/>
      <c r="F46" s="30"/>
      <c r="G46" s="31"/>
      <c r="H46" s="31"/>
      <c r="I46" s="31"/>
      <c r="J46" s="31"/>
      <c r="K46" s="23"/>
    </row>
    <row r="47" spans="2:11" ht="28.5" customHeight="1" x14ac:dyDescent="0.25">
      <c r="B47" s="28"/>
      <c r="C47" s="23"/>
      <c r="D47" s="30"/>
      <c r="E47" s="30"/>
      <c r="F47" s="30"/>
      <c r="G47" s="31"/>
      <c r="H47" s="30"/>
      <c r="I47" s="31"/>
      <c r="J47" s="30"/>
      <c r="K47" s="23"/>
    </row>
    <row r="48" spans="2:11" x14ac:dyDescent="0.25">
      <c r="B48" s="28"/>
      <c r="C48" s="29"/>
      <c r="D48" s="30"/>
      <c r="E48" s="30"/>
      <c r="F48" s="30"/>
      <c r="G48" s="31"/>
      <c r="H48" s="30"/>
      <c r="I48" s="31"/>
      <c r="J48" s="30"/>
      <c r="K48" s="23"/>
    </row>
    <row r="49" spans="2:11" x14ac:dyDescent="0.25">
      <c r="B49" s="34"/>
      <c r="C49" s="30"/>
      <c r="D49" s="30"/>
      <c r="E49" s="32"/>
      <c r="F49" s="30"/>
      <c r="G49" s="30"/>
      <c r="H49" s="30"/>
      <c r="I49" s="31"/>
      <c r="J49" s="30"/>
      <c r="K49" s="23"/>
    </row>
    <row r="50" spans="2:11" x14ac:dyDescent="0.25">
      <c r="B50" s="34"/>
      <c r="C50" s="30"/>
      <c r="D50" s="30"/>
      <c r="E50" s="32"/>
      <c r="F50" s="30"/>
      <c r="G50" s="30"/>
      <c r="H50" s="30"/>
      <c r="I50" s="30"/>
      <c r="J50" s="30"/>
      <c r="K50" s="23"/>
    </row>
    <row r="51" spans="2:11" x14ac:dyDescent="0.25">
      <c r="B51" s="34"/>
      <c r="C51" s="30"/>
      <c r="D51" s="30"/>
      <c r="E51" s="32"/>
      <c r="F51" s="30"/>
      <c r="G51" s="30"/>
      <c r="H51" s="30"/>
      <c r="I51" s="31"/>
      <c r="J51" s="30"/>
      <c r="K51" s="23"/>
    </row>
    <row r="52" spans="2:11" x14ac:dyDescent="0.25">
      <c r="B52" s="34"/>
      <c r="C52" s="30"/>
      <c r="D52" s="30"/>
      <c r="E52" s="30"/>
      <c r="F52" s="30"/>
      <c r="G52" s="30"/>
      <c r="H52" s="30"/>
      <c r="I52" s="31"/>
      <c r="J52" s="30"/>
      <c r="K52" s="35"/>
    </row>
    <row r="53" spans="2:11" x14ac:dyDescent="0.25">
      <c r="B53" s="36"/>
      <c r="C53" s="37"/>
      <c r="D53" s="31"/>
      <c r="E53" s="31"/>
      <c r="F53" s="31"/>
      <c r="G53" s="31"/>
      <c r="H53" s="31"/>
      <c r="I53" s="31"/>
      <c r="J53" s="31"/>
      <c r="K53" s="23"/>
    </row>
    <row r="54" spans="2:11" x14ac:dyDescent="0.25"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2:11" x14ac:dyDescent="0.25"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2:11" x14ac:dyDescent="0.25"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2:11" x14ac:dyDescent="0.25">
      <c r="B57" s="23"/>
      <c r="C57" s="23"/>
      <c r="D57" s="38"/>
      <c r="E57" s="38"/>
      <c r="F57" s="23"/>
      <c r="G57" s="23"/>
      <c r="H57" s="23"/>
      <c r="I57" s="23"/>
      <c r="J57" s="23"/>
      <c r="K57" s="23"/>
    </row>
    <row r="58" spans="2:11" x14ac:dyDescent="0.25">
      <c r="B58" s="23"/>
      <c r="C58" s="23"/>
      <c r="D58" s="38"/>
      <c r="E58" s="38"/>
      <c r="F58" s="23"/>
      <c r="G58" s="23"/>
      <c r="H58" s="23"/>
      <c r="I58" s="23"/>
      <c r="J58" s="23"/>
      <c r="K58" s="23"/>
    </row>
    <row r="59" spans="2:11" x14ac:dyDescent="0.25">
      <c r="B59" s="23"/>
      <c r="C59" s="23"/>
      <c r="D59" s="38"/>
      <c r="E59" s="38"/>
      <c r="F59" s="23"/>
      <c r="G59" s="23"/>
      <c r="H59" s="23"/>
      <c r="I59" s="23"/>
      <c r="J59" s="23"/>
      <c r="K59" s="23"/>
    </row>
    <row r="60" spans="2:11" x14ac:dyDescent="0.25">
      <c r="B60" s="23"/>
      <c r="C60" s="23"/>
      <c r="D60" s="38"/>
      <c r="E60" s="38"/>
      <c r="F60" s="23"/>
      <c r="G60" s="23"/>
      <c r="H60" s="23"/>
      <c r="I60" s="23"/>
      <c r="J60" s="23"/>
      <c r="K60" s="23"/>
    </row>
    <row r="61" spans="2:11" x14ac:dyDescent="0.25">
      <c r="B61" s="23"/>
      <c r="C61" s="23"/>
      <c r="D61" s="38"/>
      <c r="E61" s="38"/>
      <c r="F61" s="23"/>
      <c r="G61" s="23"/>
      <c r="H61" s="23"/>
      <c r="I61" s="23"/>
      <c r="J61" s="23"/>
      <c r="K61" s="23"/>
    </row>
    <row r="62" spans="2:11" x14ac:dyDescent="0.25">
      <c r="B62" s="23"/>
      <c r="C62" s="23"/>
      <c r="D62" s="38"/>
      <c r="E62" s="38"/>
      <c r="F62" s="23"/>
      <c r="G62" s="23"/>
      <c r="H62" s="23"/>
      <c r="I62" s="23"/>
      <c r="J62" s="23"/>
      <c r="K62" s="23"/>
    </row>
    <row r="63" spans="2:11" x14ac:dyDescent="0.25">
      <c r="B63" s="23"/>
      <c r="C63" s="23"/>
      <c r="D63" s="38"/>
      <c r="E63" s="38"/>
      <c r="F63" s="23"/>
      <c r="G63" s="23"/>
      <c r="H63" s="23"/>
      <c r="I63" s="23"/>
      <c r="J63" s="23"/>
      <c r="K63" s="23"/>
    </row>
    <row r="64" spans="2:11" x14ac:dyDescent="0.25">
      <c r="B64" s="23"/>
      <c r="C64" s="23"/>
      <c r="D64" s="35"/>
      <c r="E64" s="23"/>
      <c r="F64" s="23"/>
      <c r="G64" s="23"/>
      <c r="H64" s="23"/>
      <c r="I64" s="23"/>
      <c r="J64" s="23"/>
      <c r="K64" s="23"/>
    </row>
    <row r="65" spans="2:11" x14ac:dyDescent="0.25">
      <c r="B65" s="23"/>
      <c r="C65" s="23"/>
      <c r="D65" s="35"/>
      <c r="E65" s="23"/>
      <c r="F65" s="23"/>
      <c r="G65" s="23"/>
      <c r="H65" s="23"/>
      <c r="I65" s="23"/>
      <c r="J65" s="23"/>
      <c r="K65" s="23"/>
    </row>
    <row r="66" spans="2:11" x14ac:dyDescent="0.25">
      <c r="B66" s="23"/>
      <c r="C66" s="23"/>
      <c r="D66" s="39"/>
      <c r="E66" s="23"/>
      <c r="F66" s="23"/>
      <c r="G66" s="23"/>
      <c r="H66" s="23"/>
      <c r="I66" s="23"/>
      <c r="J66" s="23"/>
      <c r="K66" s="23"/>
    </row>
    <row r="67" spans="2:11" x14ac:dyDescent="0.25"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2:11" x14ac:dyDescent="0.25">
      <c r="B68" s="23"/>
      <c r="C68" s="23"/>
      <c r="D68" s="23"/>
      <c r="E68" s="23"/>
      <c r="F68" s="23"/>
      <c r="G68" s="23"/>
      <c r="H68" s="23"/>
      <c r="I68" s="23"/>
      <c r="J68" s="23"/>
      <c r="K68" s="23"/>
    </row>
  </sheetData>
  <pageMargins left="0.19685039370078741" right="0.31496062992125984" top="0.35433070866141736" bottom="0.3937007874015748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Diana Lucia</cp:lastModifiedBy>
  <cp:lastPrinted>2016-08-19T18:04:03Z</cp:lastPrinted>
  <dcterms:created xsi:type="dcterms:W3CDTF">2016-01-13T22:03:58Z</dcterms:created>
  <dcterms:modified xsi:type="dcterms:W3CDTF">2016-12-13T16:20:11Z</dcterms:modified>
</cp:coreProperties>
</file>