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0\FRACCION X (NOMINA)\"/>
    </mc:Choice>
  </mc:AlternateContent>
  <bookViews>
    <workbookView xWindow="0" yWindow="0" windowWidth="15345" windowHeight="4455"/>
  </bookViews>
  <sheets>
    <sheet name="DIC" sheetId="14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4" l="1"/>
  <c r="E6" i="14"/>
  <c r="E7" i="14"/>
  <c r="E8" i="14"/>
  <c r="E9" i="14"/>
  <c r="E10" i="14"/>
  <c r="E11" i="14"/>
  <c r="E12" i="14"/>
  <c r="E13" i="14"/>
  <c r="F5" i="14"/>
  <c r="F6" i="14"/>
  <c r="F7" i="14"/>
  <c r="F8" i="14"/>
  <c r="F9" i="14"/>
  <c r="F10" i="14"/>
  <c r="F11" i="14"/>
  <c r="F12" i="14"/>
  <c r="F13" i="14"/>
  <c r="G5" i="14"/>
  <c r="G6" i="14"/>
  <c r="G7" i="14"/>
  <c r="G8" i="14"/>
  <c r="G9" i="14"/>
  <c r="G10" i="14"/>
  <c r="G11" i="14"/>
  <c r="G12" i="14"/>
  <c r="G13" i="14"/>
  <c r="H11" i="14"/>
  <c r="H13" i="14"/>
  <c r="I5" i="14"/>
  <c r="I6" i="14"/>
  <c r="I7" i="14"/>
  <c r="I8" i="14"/>
  <c r="I9" i="14"/>
  <c r="I10" i="14"/>
  <c r="I11" i="14"/>
  <c r="I12" i="14"/>
  <c r="I13" i="14"/>
  <c r="J5" i="14"/>
  <c r="J6" i="14"/>
  <c r="J7" i="14"/>
  <c r="J8" i="14"/>
  <c r="J9" i="14"/>
  <c r="J10" i="14"/>
  <c r="J11" i="14"/>
  <c r="J12" i="14"/>
  <c r="J13" i="14"/>
  <c r="D13" i="14"/>
  <c r="I26" i="14"/>
  <c r="E26" i="14"/>
  <c r="F26" i="14"/>
  <c r="G26" i="14"/>
  <c r="J26" i="14"/>
  <c r="I25" i="14"/>
  <c r="E25" i="14"/>
  <c r="F25" i="14"/>
  <c r="G25" i="14"/>
  <c r="J25" i="14"/>
  <c r="I24" i="14"/>
  <c r="E24" i="14"/>
  <c r="F24" i="14"/>
  <c r="G24" i="14"/>
  <c r="J24" i="14"/>
  <c r="I23" i="14"/>
  <c r="E23" i="14"/>
  <c r="F23" i="14"/>
  <c r="G23" i="14"/>
  <c r="J23" i="14"/>
  <c r="I22" i="14"/>
  <c r="E22" i="14"/>
  <c r="F22" i="14"/>
  <c r="G22" i="14"/>
  <c r="I21" i="14"/>
  <c r="E21" i="14"/>
  <c r="F21" i="14"/>
  <c r="G21" i="14"/>
  <c r="I20" i="14"/>
  <c r="E20" i="14"/>
  <c r="F20" i="14"/>
  <c r="J21" i="14"/>
  <c r="J22" i="14"/>
  <c r="G20" i="14"/>
  <c r="J20" i="14"/>
  <c r="D27" i="14"/>
  <c r="F27" i="14"/>
  <c r="G27" i="14"/>
  <c r="H27" i="14"/>
  <c r="E27" i="14"/>
  <c r="J27" i="14"/>
  <c r="I27" i="14"/>
</calcChain>
</file>

<file path=xl/sharedStrings.xml><?xml version="1.0" encoding="utf-8"?>
<sst xmlns="http://schemas.openxmlformats.org/spreadsheetml/2006/main" count="37" uniqueCount="20">
  <si>
    <t xml:space="preserve">NOMBRE </t>
  </si>
  <si>
    <t xml:space="preserve">FECHA ALTA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</si>
  <si>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</si>
  <si>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</si>
  <si>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</si>
  <si>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</si>
  <si>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</si>
  <si>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</si>
  <si>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</si>
  <si>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LUZ CONSUELO CASTILLO PEREZ </t>
  </si>
  <si>
    <t xml:space="preserve">OLGA IDALIA LARA GARCIA </t>
  </si>
  <si>
    <t xml:space="preserve">LIC. INDIRA KEMPIS MARTINEZ </t>
  </si>
  <si>
    <t xml:space="preserve">INSTITUTO MUNICIPAL DE PLANEACION URBANA Y CONVIVENCIA DE MONTERREY </t>
  </si>
  <si>
    <t>MARIA LUISA TRUJILLO MORALES</t>
  </si>
  <si>
    <t xml:space="preserve">GABRIEL EUGENIO TODD ALANIS </t>
  </si>
  <si>
    <t xml:space="preserve">PEDRO SANDOVAL VAZQUEZ </t>
  </si>
  <si>
    <t xml:space="preserve">MARCO TULIO CANIZALES ALFANO </t>
  </si>
  <si>
    <t xml:space="preserve">MICHELLE ALEJANDRA CORTES PADRON </t>
  </si>
  <si>
    <t>NOMINA  1ER QNA DE DICIEMBRE   DEL 2016</t>
  </si>
  <si>
    <t>NOMINA  2DA QNA DICIEMBRE 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</si>
</sst>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5" fontId="4" fillId="0" borderId="1" xfId="0" applyNumberFormat="1" applyFont="1" applyBorder="1" applyAlignment="1">
      <alignment horizontal="right"/>
    </xf>
    <xf numFmtId="43" fontId="4" fillId="0" borderId="1" xfId="1" applyFont="1" applyBorder="1"/>
    <xf numFmtId="43" fontId="4" fillId="0" borderId="1" xfId="0" applyNumberFormat="1" applyFont="1" applyBorder="1"/>
    <xf numFmtId="0" fontId="5" fillId="0" borderId="0" xfId="0" applyFont="1" applyFill="1"/>
    <xf numFmtId="0" fontId="5" fillId="0" borderId="0" xfId="0" applyFont="1"/>
    <xf numFmtId="43" fontId="4" fillId="0" borderId="3" xfId="0" applyNumberFormat="1" applyFont="1" applyBorder="1"/>
    <xf numFmtId="0" fontId="4" fillId="0" borderId="4" xfId="0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4" fillId="0" borderId="4" xfId="0" applyNumberFormat="1" applyFont="1" applyFill="1" applyBorder="1"/>
    <xf numFmtId="0" fontId="4" fillId="0" borderId="1" xfId="0" applyFont="1" applyBorder="1"/>
    <xf numFmtId="0" fontId="6" fillId="0" borderId="0" xfId="0" applyFont="1"/>
    <xf numFmtId="43" fontId="4" fillId="0" borderId="0" xfId="0" applyNumberFormat="1" applyFont="1" applyFill="1" applyBorder="1"/>
    <xf numFmtId="0" fontId="0" fillId="0" borderId="1" xfId="0" applyBorder="1"/>
    <xf numFmtId="43" fontId="4" fillId="0" borderId="1" xfId="1" applyFont="1" applyFill="1" applyBorder="1"/>
    <xf numFmtId="43" fontId="4" fillId="0" borderId="1" xfId="0" applyNumberFormat="1" applyFont="1" applyFill="1" applyBorder="1"/>
    <xf numFmtId="0" fontId="0" fillId="0" borderId="0" xfId="0" applyBorder="1"/>
    <xf numFmtId="43" fontId="0" fillId="0" borderId="0" xfId="0" applyNumberFormat="1" applyBorder="1"/>
    <xf numFmtId="0" fontId="0" fillId="0" borderId="0" xfId="0" applyBorder="1" applyAlignment="1">
      <alignment horizontal="center"/>
    </xf>
    <xf numFmtId="43" fontId="4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topLeftCell="B1" workbookViewId="0">
      <selection activeCell="G31" sqref="G31"/>
    </sheetView>
  </sheetViews>
  <sheetFormatPr baseColWidth="10" defaultRowHeight="15" x14ac:dyDescent="0.25"/>
  <cols>
    <col min="1" max="1" width="0" hidden="1" customWidth="1"/>
    <col min="2" max="2" width="40.5703125" customWidth="1"/>
    <col min="3" max="3" width="7.85546875" hidden="1" customWidth="1"/>
    <col min="4" max="4" width="12.5703125" bestFit="1" customWidth="1"/>
    <col min="5" max="5" width="12.28515625" customWidth="1"/>
    <col min="6" max="6" width="11.42578125" customWidth="1"/>
    <col min="7" max="7" width="12.28515625" customWidth="1"/>
    <col min="9" max="9" width="13.42578125" customWidth="1"/>
  </cols>
  <sheetData>
    <row r="1" spans="2:11" x14ac:dyDescent="0.25">
      <c r="B1" s="19" t="s">
        <v>12</v>
      </c>
    </row>
    <row r="2" spans="2:11" x14ac:dyDescent="0.25">
      <c r="B2" s="19" t="s">
        <v>18</v>
      </c>
    </row>
    <row r="3" spans="2:11" ht="15.75" thickBot="1" x14ac:dyDescent="0.3">
      <c r="B3" s="2"/>
      <c r="C3" s="2"/>
      <c r="D3" s="2"/>
      <c r="E3" s="3"/>
      <c r="F3" s="2"/>
      <c r="G3" s="2"/>
      <c r="H3" s="2"/>
      <c r="I3" s="2"/>
      <c r="J3" s="2"/>
    </row>
    <row r="4" spans="2:11" ht="61.5" customHeight="1" thickBot="1" x14ac:dyDescent="0.3">
      <c r="B4" s="4" t="s">
        <v>0</v>
      </c>
      <c r="C4" s="4" t="s">
        <v>1</v>
      </c>
      <c r="D4" s="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6" t="s">
        <v>7</v>
      </c>
      <c r="J4" s="6" t="s">
        <v>8</v>
      </c>
    </row>
    <row r="5" spans="2:11" ht="15.75" thickBot="1" x14ac:dyDescent="0.3">
      <c r="B5" s="7" t="s">
        <v>14</v>
      </c>
      <c r="C5" s="8"/>
      <c r="D5" s="9">
        <v>92960.52</v>
      </c>
      <c r="E5" s="9">
        <f>D5/30</f>
        <v>3098.6840000000002</v>
      </c>
      <c r="F5" s="9">
        <f>E5*15</f>
        <v>46480.26</v>
      </c>
      <c r="G5" s="10">
        <f>F5</f>
        <v>46480.26</v>
      </c>
      <c r="H5" s="10">
        <v>12548.76</v>
      </c>
      <c r="I5" s="10">
        <f>H5</f>
        <v>12548.76</v>
      </c>
      <c r="J5" s="10">
        <f>G5-H5</f>
        <v>33931.5</v>
      </c>
      <c r="K5" s="1"/>
    </row>
    <row r="6" spans="2:11" ht="15.75" thickBot="1" x14ac:dyDescent="0.3">
      <c r="B6" s="7" t="s">
        <v>10</v>
      </c>
      <c r="C6" s="8"/>
      <c r="D6" s="9">
        <v>30000</v>
      </c>
      <c r="E6" s="9">
        <f t="shared" ref="E6:E9" si="0">D6/30</f>
        <v>1000</v>
      </c>
      <c r="F6" s="9">
        <f t="shared" ref="F6:F12" si="1">E6*15</f>
        <v>15000</v>
      </c>
      <c r="G6" s="10">
        <f t="shared" ref="G6:G10" si="2">F6</f>
        <v>15000</v>
      </c>
      <c r="H6" s="10">
        <v>2759.31</v>
      </c>
      <c r="I6" s="10">
        <f>H6</f>
        <v>2759.31</v>
      </c>
      <c r="J6" s="10">
        <f>G6-I6</f>
        <v>12240.69</v>
      </c>
      <c r="K6" s="1"/>
    </row>
    <row r="7" spans="2:11" ht="15.75" thickBot="1" x14ac:dyDescent="0.3">
      <c r="B7" s="7" t="s">
        <v>9</v>
      </c>
      <c r="C7" s="8">
        <v>42020</v>
      </c>
      <c r="D7" s="9">
        <v>30000</v>
      </c>
      <c r="E7" s="9">
        <f t="shared" si="0"/>
        <v>1000</v>
      </c>
      <c r="F7" s="9">
        <f t="shared" si="1"/>
        <v>15000</v>
      </c>
      <c r="G7" s="10">
        <f t="shared" si="2"/>
        <v>15000</v>
      </c>
      <c r="H7" s="10">
        <v>2759.31</v>
      </c>
      <c r="I7" s="10">
        <f>H7</f>
        <v>2759.31</v>
      </c>
      <c r="J7" s="10">
        <f>G7-I7</f>
        <v>12240.69</v>
      </c>
    </row>
    <row r="8" spans="2:11" ht="15.75" thickBot="1" x14ac:dyDescent="0.3">
      <c r="B8" s="7" t="s">
        <v>11</v>
      </c>
      <c r="C8" s="8"/>
      <c r="D8" s="9">
        <v>30000</v>
      </c>
      <c r="E8" s="9">
        <f t="shared" si="0"/>
        <v>1000</v>
      </c>
      <c r="F8" s="9">
        <f t="shared" si="1"/>
        <v>15000</v>
      </c>
      <c r="G8" s="10">
        <f t="shared" si="2"/>
        <v>15000</v>
      </c>
      <c r="H8" s="10">
        <v>2759.31</v>
      </c>
      <c r="I8" s="10">
        <f>H8</f>
        <v>2759.31</v>
      </c>
      <c r="J8" s="10">
        <f>G8-I8</f>
        <v>12240.69</v>
      </c>
    </row>
    <row r="9" spans="2:11" ht="15.75" thickBot="1" x14ac:dyDescent="0.3">
      <c r="B9" s="14" t="s">
        <v>16</v>
      </c>
      <c r="D9" s="15">
        <v>25000</v>
      </c>
      <c r="E9" s="15">
        <f t="shared" si="0"/>
        <v>833.33333333333337</v>
      </c>
      <c r="F9" s="16">
        <f t="shared" si="1"/>
        <v>12500</v>
      </c>
      <c r="G9" s="17">
        <f t="shared" si="2"/>
        <v>12500</v>
      </c>
      <c r="H9" s="17">
        <v>2171.31</v>
      </c>
      <c r="I9" s="17">
        <f>H9</f>
        <v>2171.31</v>
      </c>
      <c r="J9" s="17">
        <f>G9-I9</f>
        <v>10328.69</v>
      </c>
    </row>
    <row r="10" spans="2:11" ht="15.75" thickBot="1" x14ac:dyDescent="0.3">
      <c r="B10" s="7" t="s">
        <v>17</v>
      </c>
      <c r="C10" s="8"/>
      <c r="D10" s="9">
        <v>15000</v>
      </c>
      <c r="E10" s="9">
        <f>D10/30</f>
        <v>500</v>
      </c>
      <c r="F10" s="9">
        <f t="shared" si="1"/>
        <v>7500</v>
      </c>
      <c r="G10" s="10">
        <f t="shared" si="2"/>
        <v>7500</v>
      </c>
      <c r="H10" s="9">
        <v>1054.81</v>
      </c>
      <c r="I10" s="10">
        <f>H10</f>
        <v>1054.81</v>
      </c>
      <c r="J10" s="9">
        <f>G10-I10</f>
        <v>6445.1900000000005</v>
      </c>
      <c r="K10" s="1"/>
    </row>
    <row r="11" spans="2:11" ht="15.75" thickBot="1" x14ac:dyDescent="0.3">
      <c r="B11" s="18" t="s">
        <v>13</v>
      </c>
      <c r="C11" s="9"/>
      <c r="D11" s="9">
        <v>12000</v>
      </c>
      <c r="E11" s="9">
        <f>D11/30</f>
        <v>400</v>
      </c>
      <c r="F11" s="9">
        <f t="shared" si="1"/>
        <v>6000</v>
      </c>
      <c r="G11" s="9">
        <f>F11</f>
        <v>6000</v>
      </c>
      <c r="H11" s="9">
        <f>G11-5265.59</f>
        <v>734.40999999999985</v>
      </c>
      <c r="I11" s="10">
        <f>H11</f>
        <v>734.40999999999985</v>
      </c>
      <c r="J11" s="9">
        <f>G11-I11</f>
        <v>5265.59</v>
      </c>
      <c r="K11" s="1"/>
    </row>
    <row r="12" spans="2:11" ht="15.75" thickBot="1" x14ac:dyDescent="0.3">
      <c r="B12" s="18" t="s">
        <v>15</v>
      </c>
      <c r="C12" s="9"/>
      <c r="D12" s="9">
        <v>30000</v>
      </c>
      <c r="E12" s="9">
        <f>D12/30</f>
        <v>1000</v>
      </c>
      <c r="F12" s="9">
        <f t="shared" si="1"/>
        <v>15000</v>
      </c>
      <c r="G12" s="10">
        <f>F12</f>
        <v>15000</v>
      </c>
      <c r="H12" s="10">
        <v>2759.31</v>
      </c>
      <c r="I12" s="10">
        <f>H12</f>
        <v>2759.31</v>
      </c>
      <c r="J12" s="10">
        <f>G12-I12</f>
        <v>12240.69</v>
      </c>
    </row>
    <row r="13" spans="2:11" ht="15.75" thickBot="1" x14ac:dyDescent="0.3">
      <c r="B13" s="11"/>
      <c r="C13" s="12"/>
      <c r="D13" s="13">
        <f>SUM(D5:D12)</f>
        <v>264960.52</v>
      </c>
      <c r="E13" s="13">
        <f>SUM(E5:E12)</f>
        <v>8832.0173333333332</v>
      </c>
      <c r="F13" s="13">
        <f>SUM(F5:F12)</f>
        <v>132480.26</v>
      </c>
      <c r="G13" s="13">
        <f>SUM(G5:G12)</f>
        <v>132480.26</v>
      </c>
      <c r="H13" s="13">
        <f>SUM(H5:H12)</f>
        <v>27546.530000000006</v>
      </c>
      <c r="I13" s="13">
        <f>SUM(I5:I12)</f>
        <v>27546.530000000006</v>
      </c>
      <c r="J13" s="13">
        <f>SUM(J5:J12)</f>
        <v>104933.73000000001</v>
      </c>
      <c r="K13" s="20"/>
    </row>
    <row r="14" spans="2:11" ht="15.75" thickTop="1" x14ac:dyDescent="0.25">
      <c r="D14" s="1"/>
      <c r="J14" s="1"/>
    </row>
    <row r="15" spans="2:11" x14ac:dyDescent="0.25">
      <c r="D15" s="1"/>
      <c r="E15" s="1"/>
      <c r="J15" s="1"/>
    </row>
    <row r="16" spans="2:11" x14ac:dyDescent="0.25">
      <c r="B16" s="19" t="s">
        <v>12</v>
      </c>
      <c r="J16" s="1"/>
    </row>
    <row r="17" spans="2:12" x14ac:dyDescent="0.25">
      <c r="B17" s="19" t="s">
        <v>19</v>
      </c>
    </row>
    <row r="18" spans="2:12" ht="15.75" thickBot="1" x14ac:dyDescent="0.3">
      <c r="B18" s="2"/>
      <c r="C18" s="2"/>
      <c r="D18" s="2"/>
      <c r="E18" s="3"/>
      <c r="F18" s="2"/>
      <c r="G18" s="2"/>
      <c r="H18" s="2"/>
      <c r="I18" s="2"/>
      <c r="J18" s="2"/>
    </row>
    <row r="19" spans="2:12" ht="39.75" thickBot="1" x14ac:dyDescent="0.3">
      <c r="B19" s="4" t="s">
        <v>0</v>
      </c>
      <c r="C19" s="4" t="s">
        <v>1</v>
      </c>
      <c r="D19" s="4" t="s">
        <v>2</v>
      </c>
      <c r="E19" s="4" t="s">
        <v>3</v>
      </c>
      <c r="F19" s="5" t="s">
        <v>4</v>
      </c>
      <c r="G19" s="4" t="s">
        <v>5</v>
      </c>
      <c r="H19" s="4" t="s">
        <v>6</v>
      </c>
      <c r="I19" s="6" t="s">
        <v>7</v>
      </c>
      <c r="J19" s="6" t="s">
        <v>8</v>
      </c>
    </row>
    <row r="20" spans="2:12" ht="15.75" thickBot="1" x14ac:dyDescent="0.3">
      <c r="B20" s="7" t="s">
        <v>14</v>
      </c>
      <c r="C20" s="8"/>
      <c r="D20" s="9">
        <v>92960.52</v>
      </c>
      <c r="E20" s="9">
        <f>D20/30</f>
        <v>3098.6840000000002</v>
      </c>
      <c r="F20" s="9">
        <f>E20*15</f>
        <v>46480.26</v>
      </c>
      <c r="G20" s="10">
        <f>F20</f>
        <v>46480.26</v>
      </c>
      <c r="H20" s="10">
        <v>12548.76</v>
      </c>
      <c r="I20" s="10">
        <f>H20</f>
        <v>12548.76</v>
      </c>
      <c r="J20" s="10">
        <f>G20-H20</f>
        <v>33931.5</v>
      </c>
    </row>
    <row r="21" spans="2:12" ht="15.75" thickBot="1" x14ac:dyDescent="0.3">
      <c r="B21" s="7" t="s">
        <v>10</v>
      </c>
      <c r="C21" s="8"/>
      <c r="D21" s="9">
        <v>30000</v>
      </c>
      <c r="E21" s="9">
        <f t="shared" ref="E21:E24" si="3">D21/30</f>
        <v>1000</v>
      </c>
      <c r="F21" s="9">
        <f t="shared" ref="F21:F26" si="4">E21*15</f>
        <v>15000</v>
      </c>
      <c r="G21" s="10">
        <f t="shared" ref="G21:G25" si="5">F21</f>
        <v>15000</v>
      </c>
      <c r="H21" s="10">
        <v>2759.31</v>
      </c>
      <c r="I21" s="10">
        <f>H21</f>
        <v>2759.31</v>
      </c>
      <c r="J21" s="10">
        <f>G21-I21</f>
        <v>12240.69</v>
      </c>
    </row>
    <row r="22" spans="2:12" ht="15.75" thickBot="1" x14ac:dyDescent="0.3">
      <c r="B22" s="7" t="s">
        <v>9</v>
      </c>
      <c r="C22" s="8">
        <v>42020</v>
      </c>
      <c r="D22" s="9">
        <v>30000</v>
      </c>
      <c r="E22" s="9">
        <f t="shared" si="3"/>
        <v>1000</v>
      </c>
      <c r="F22" s="9">
        <f t="shared" si="4"/>
        <v>15000</v>
      </c>
      <c r="G22" s="10">
        <f t="shared" si="5"/>
        <v>15000</v>
      </c>
      <c r="H22" s="10">
        <v>2759.31</v>
      </c>
      <c r="I22" s="10">
        <f>H22</f>
        <v>2759.31</v>
      </c>
      <c r="J22" s="10">
        <f>G22-I22</f>
        <v>12240.69</v>
      </c>
      <c r="K22" s="1"/>
    </row>
    <row r="23" spans="2:12" ht="15.75" thickBot="1" x14ac:dyDescent="0.3">
      <c r="B23" s="7" t="s">
        <v>11</v>
      </c>
      <c r="C23" s="8"/>
      <c r="D23" s="9">
        <v>30000</v>
      </c>
      <c r="E23" s="9">
        <f t="shared" si="3"/>
        <v>1000</v>
      </c>
      <c r="F23" s="9">
        <f t="shared" si="4"/>
        <v>15000</v>
      </c>
      <c r="G23" s="10">
        <f t="shared" si="5"/>
        <v>15000</v>
      </c>
      <c r="H23" s="10">
        <v>2759.31</v>
      </c>
      <c r="I23" s="10">
        <f>H23</f>
        <v>2759.31</v>
      </c>
      <c r="J23" s="10">
        <f>G23-I23</f>
        <v>12240.69</v>
      </c>
      <c r="K23" s="1"/>
      <c r="L23" s="1"/>
    </row>
    <row r="24" spans="2:12" ht="15.75" thickBot="1" x14ac:dyDescent="0.3">
      <c r="B24" s="7" t="s">
        <v>16</v>
      </c>
      <c r="C24" s="21"/>
      <c r="D24" s="22">
        <v>25000</v>
      </c>
      <c r="E24" s="22">
        <f t="shared" si="3"/>
        <v>833.33333333333337</v>
      </c>
      <c r="F24" s="22">
        <f t="shared" si="4"/>
        <v>12500</v>
      </c>
      <c r="G24" s="23">
        <f t="shared" si="5"/>
        <v>12500</v>
      </c>
      <c r="H24" s="23">
        <v>2171.31</v>
      </c>
      <c r="I24" s="23">
        <f>H24</f>
        <v>2171.31</v>
      </c>
      <c r="J24" s="23">
        <f>G24-I24</f>
        <v>10328.69</v>
      </c>
    </row>
    <row r="25" spans="2:12" ht="15.75" thickBot="1" x14ac:dyDescent="0.3">
      <c r="B25" s="7" t="s">
        <v>17</v>
      </c>
      <c r="C25" s="8"/>
      <c r="D25" s="9">
        <v>15000</v>
      </c>
      <c r="E25" s="9">
        <f>D25/30</f>
        <v>500</v>
      </c>
      <c r="F25" s="9">
        <f t="shared" si="4"/>
        <v>7500</v>
      </c>
      <c r="G25" s="10">
        <f t="shared" si="5"/>
        <v>7500</v>
      </c>
      <c r="H25" s="9">
        <v>1054.81</v>
      </c>
      <c r="I25" s="10">
        <f>H25</f>
        <v>1054.81</v>
      </c>
      <c r="J25" s="9">
        <f>G25-I25</f>
        <v>6445.1900000000005</v>
      </c>
    </row>
    <row r="26" spans="2:12" ht="15.75" thickBot="1" x14ac:dyDescent="0.3">
      <c r="B26" s="18" t="s">
        <v>15</v>
      </c>
      <c r="C26" s="9"/>
      <c r="D26" s="9">
        <v>30000</v>
      </c>
      <c r="E26" s="9">
        <f>D26/30</f>
        <v>1000</v>
      </c>
      <c r="F26" s="9">
        <f t="shared" si="4"/>
        <v>15000</v>
      </c>
      <c r="G26" s="10">
        <f>F26</f>
        <v>15000</v>
      </c>
      <c r="H26" s="10">
        <v>2759.31</v>
      </c>
      <c r="I26" s="10">
        <f>H26</f>
        <v>2759.31</v>
      </c>
      <c r="J26" s="10">
        <f>G26-I26</f>
        <v>12240.69</v>
      </c>
    </row>
    <row r="27" spans="2:12" ht="15.75" thickBot="1" x14ac:dyDescent="0.3">
      <c r="B27" s="11"/>
      <c r="C27" s="12"/>
      <c r="D27" s="13">
        <f>SUM(D20:D26)</f>
        <v>252960.52000000002</v>
      </c>
      <c r="E27" s="27">
        <f>SUM(E20:E26)</f>
        <v>8432.0173333333332</v>
      </c>
      <c r="F27" s="27">
        <f>SUM(F20:F26)</f>
        <v>126480.26000000001</v>
      </c>
      <c r="G27" s="27">
        <f>SUM(G20:G26)</f>
        <v>126480.26000000001</v>
      </c>
      <c r="H27" s="27">
        <f>SUM(H20:H26)</f>
        <v>26812.120000000006</v>
      </c>
      <c r="I27" s="27">
        <f>SUM(I20:I26)</f>
        <v>26812.120000000006</v>
      </c>
      <c r="J27" s="27">
        <f>SUM(J20:J26)</f>
        <v>99668.140000000014</v>
      </c>
    </row>
    <row r="28" spans="2:12" ht="15.75" thickTop="1" x14ac:dyDescent="0.25">
      <c r="D28" s="1"/>
      <c r="E28" s="24"/>
      <c r="F28" s="24"/>
      <c r="G28" s="24"/>
      <c r="H28" s="24"/>
      <c r="I28" s="24"/>
      <c r="J28" s="25"/>
    </row>
    <row r="29" spans="2:12" x14ac:dyDescent="0.25">
      <c r="E29" s="24"/>
      <c r="F29" s="24"/>
      <c r="G29" s="24"/>
      <c r="H29" s="24"/>
      <c r="I29" s="24"/>
      <c r="J29" s="25"/>
    </row>
    <row r="30" spans="2:12" x14ac:dyDescent="0.25">
      <c r="E30" s="24"/>
      <c r="F30" s="24"/>
      <c r="G30" s="26"/>
      <c r="H30" s="26"/>
      <c r="I30" s="26"/>
      <c r="J30" s="25"/>
    </row>
    <row r="31" spans="2:12" x14ac:dyDescent="0.25">
      <c r="E31" s="24"/>
      <c r="F31" s="24"/>
      <c r="G31" s="24"/>
      <c r="H31" s="24"/>
      <c r="I31" s="24"/>
      <c r="J31" s="25"/>
    </row>
    <row r="32" spans="2:12" x14ac:dyDescent="0.25">
      <c r="E32" s="24"/>
      <c r="F32" s="24"/>
      <c r="G32" s="26"/>
      <c r="H32" s="26"/>
      <c r="I32" s="26"/>
      <c r="J32" s="24"/>
    </row>
    <row r="33" spans="5:10" x14ac:dyDescent="0.25">
      <c r="E33" s="24"/>
      <c r="F33" s="24"/>
      <c r="G33" s="24"/>
      <c r="H33" s="24"/>
      <c r="I33" s="24"/>
      <c r="J33" s="24"/>
    </row>
  </sheetData>
  <mergeCells count="2">
    <mergeCell ref="G30:I30"/>
    <mergeCell ref="G32:I32"/>
  </mergeCells>
  <pageMargins left="0.19685039370078741" right="0.31496062992125984" top="0.35433070866141736" bottom="0.3937007874015748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Lucia</cp:lastModifiedBy>
  <cp:lastPrinted>2016-12-20T16:34:21Z</cp:lastPrinted>
  <dcterms:created xsi:type="dcterms:W3CDTF">2016-01-13T22:03:58Z</dcterms:created>
  <dcterms:modified xsi:type="dcterms:W3CDTF">2017-01-16T16:20:37Z</dcterms:modified>
</cp:coreProperties>
</file>