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"/>
    </mc:Choice>
  </mc:AlternateContent>
  <bookViews>
    <workbookView xWindow="0" yWindow="0" windowWidth="22635" windowHeight="8400"/>
  </bookViews>
  <sheets>
    <sheet name="Primer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C70" i="1"/>
  <c r="C68" i="1"/>
  <c r="E66" i="1"/>
  <c r="D66" i="1"/>
  <c r="C66" i="1"/>
  <c r="E65" i="1"/>
  <c r="D65" i="1"/>
  <c r="D64" i="1" s="1"/>
  <c r="D72" i="1" s="1"/>
  <c r="D73" i="1" s="1"/>
  <c r="C65" i="1"/>
  <c r="E64" i="1"/>
  <c r="E72" i="1" s="1"/>
  <c r="E73" i="1" s="1"/>
  <c r="C64" i="1"/>
  <c r="C72" i="1" s="1"/>
  <c r="C73" i="1" s="1"/>
  <c r="E63" i="1"/>
  <c r="D63" i="1"/>
  <c r="C63" i="1"/>
  <c r="E55" i="1"/>
  <c r="D55" i="1"/>
  <c r="C55" i="1"/>
  <c r="C53" i="1"/>
  <c r="E52" i="1"/>
  <c r="E51" i="1"/>
  <c r="D51" i="1"/>
  <c r="C51" i="1"/>
  <c r="E50" i="1"/>
  <c r="D50" i="1"/>
  <c r="C50" i="1"/>
  <c r="E49" i="1"/>
  <c r="D49" i="1"/>
  <c r="C49" i="1"/>
  <c r="C57" i="1" s="1"/>
  <c r="C58" i="1" s="1"/>
  <c r="E48" i="1"/>
  <c r="D48" i="1"/>
  <c r="C48" i="1"/>
  <c r="E39" i="1"/>
  <c r="D39" i="1"/>
  <c r="C39" i="1"/>
  <c r="E36" i="1"/>
  <c r="D36" i="1"/>
  <c r="D43" i="1" s="1"/>
  <c r="E43" i="1" s="1"/>
  <c r="C36" i="1"/>
  <c r="C43" i="1" s="1"/>
  <c r="E27" i="1"/>
  <c r="D27" i="1"/>
  <c r="C27" i="1"/>
  <c r="C21" i="1"/>
  <c r="C22" i="1" s="1"/>
  <c r="C23" i="1" s="1"/>
  <c r="C31" i="1" s="1"/>
  <c r="E17" i="1"/>
  <c r="D17" i="1"/>
  <c r="C17" i="1"/>
  <c r="E15" i="1"/>
  <c r="E23" i="1" s="1"/>
  <c r="D15" i="1"/>
  <c r="D68" i="1" s="1"/>
  <c r="E14" i="1"/>
  <c r="E53" i="1" s="1"/>
  <c r="D14" i="1"/>
  <c r="D53" i="1" s="1"/>
  <c r="E13" i="1"/>
  <c r="D13" i="1"/>
  <c r="E8" i="1"/>
  <c r="E21" i="1" s="1"/>
  <c r="D8" i="1"/>
  <c r="D21" i="1" s="1"/>
  <c r="D22" i="1" s="1"/>
  <c r="D23" i="1" s="1"/>
  <c r="D31" i="1" s="1"/>
  <c r="E31" i="1" s="1"/>
  <c r="D57" i="1" l="1"/>
  <c r="D58" i="1" s="1"/>
  <c r="E57" i="1"/>
  <c r="E58" i="1" s="1"/>
  <c r="E22" i="1"/>
  <c r="E68" i="1"/>
</calcChain>
</file>

<file path=xl/sharedStrings.xml><?xml version="1.0" encoding="utf-8"?>
<sst xmlns="http://schemas.openxmlformats.org/spreadsheetml/2006/main" count="70" uniqueCount="46">
  <si>
    <t>Municipio de Monterrey, Nuevo León</t>
  </si>
  <si>
    <t>Balance Presupuestario - LDF</t>
  </si>
  <si>
    <t>Del 1 de enero al 31 de marzo de 2017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</si>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</sst>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3" fontId="2" fillId="0" borderId="12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3" fontId="3" fillId="0" borderId="11" xfId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 indent="2"/>
    </xf>
    <xf numFmtId="43" fontId="3" fillId="0" borderId="11" xfId="0" applyNumberFormat="1" applyFont="1" applyFill="1" applyBorder="1" applyAlignment="1">
      <alignment vertical="center" wrapText="1"/>
    </xf>
    <xf numFmtId="43" fontId="0" fillId="0" borderId="0" xfId="1" applyFont="1" applyFill="1"/>
    <xf numFmtId="0" fontId="2" fillId="0" borderId="16" xfId="0" applyFont="1" applyFill="1" applyBorder="1" applyAlignment="1">
      <alignment vertical="center" wrapText="1"/>
    </xf>
    <xf numFmtId="43" fontId="0" fillId="0" borderId="0" xfId="0" applyNumberFormat="1" applyFill="1"/>
    <xf numFmtId="43" fontId="3" fillId="2" borderId="11" xfId="1" applyFont="1" applyFill="1" applyBorder="1" applyAlignment="1">
      <alignment vertical="center" wrapText="1"/>
    </xf>
    <xf numFmtId="43" fontId="3" fillId="2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3" fontId="3" fillId="0" borderId="14" xfId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43" fontId="2" fillId="0" borderId="18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43" fontId="2" fillId="0" borderId="11" xfId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3" fontId="3" fillId="0" borderId="11" xfId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43" fontId="3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3" fontId="3" fillId="0" borderId="14" xfId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4"/>
  <sheetViews>
    <sheetView tabSelected="1" zoomScaleNormal="100" workbookViewId="0">
      <selection activeCell="C17" sqref="C17"/>
    </sheetView>
  </sheetViews>
  <sheetFormatPr baseColWidth="10" defaultRowHeight="15" x14ac:dyDescent="0.25"/>
  <cols>
    <col min="1" max="1" width="2.85546875" style="4" customWidth="1"/>
    <col min="2" max="2" width="65.42578125" style="4" customWidth="1"/>
    <col min="3" max="3" width="13.85546875" style="4" customWidth="1"/>
    <col min="4" max="4" width="14.140625" style="25" bestFit="1" customWidth="1"/>
    <col min="5" max="5" width="13.7109375" style="4" bestFit="1" customWidth="1"/>
    <col min="6" max="6" width="17.5703125" style="4" bestFit="1" customWidth="1"/>
    <col min="7" max="7" width="17.7109375" style="4" bestFit="1" customWidth="1"/>
    <col min="8" max="8" width="15.85546875" style="4" bestFit="1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3"/>
    </row>
    <row r="2" spans="1:8" x14ac:dyDescent="0.25">
      <c r="A2" s="5" t="s">
        <v>1</v>
      </c>
      <c r="B2" s="6"/>
      <c r="C2" s="6"/>
      <c r="D2" s="6"/>
      <c r="E2" s="7"/>
    </row>
    <row r="3" spans="1:8" x14ac:dyDescent="0.25">
      <c r="A3" s="5" t="s">
        <v>2</v>
      </c>
      <c r="B3" s="6"/>
      <c r="C3" s="6"/>
      <c r="D3" s="6"/>
      <c r="E3" s="7"/>
    </row>
    <row r="4" spans="1:8" x14ac:dyDescent="0.25">
      <c r="A4" s="8" t="s">
        <v>3</v>
      </c>
      <c r="B4" s="9"/>
      <c r="C4" s="9"/>
      <c r="D4" s="9"/>
      <c r="E4" s="10"/>
    </row>
    <row r="5" spans="1:8" x14ac:dyDescent="0.25">
      <c r="A5" s="11" t="s">
        <v>4</v>
      </c>
      <c r="B5" s="12"/>
      <c r="C5" s="13" t="s">
        <v>5</v>
      </c>
      <c r="D5" s="14" t="s">
        <v>6</v>
      </c>
      <c r="E5" s="13" t="s">
        <v>7</v>
      </c>
    </row>
    <row r="6" spans="1:8" ht="15.75" thickBot="1" x14ac:dyDescent="0.3">
      <c r="A6" s="15"/>
      <c r="B6" s="16"/>
      <c r="C6" s="17" t="s">
        <v>8</v>
      </c>
      <c r="D6" s="18"/>
      <c r="E6" s="17" t="s">
        <v>9</v>
      </c>
    </row>
    <row r="7" spans="1:8" x14ac:dyDescent="0.25">
      <c r="A7" s="19"/>
      <c r="B7" s="20"/>
      <c r="C7" s="21"/>
      <c r="D7" s="21"/>
      <c r="E7" s="20"/>
    </row>
    <row r="8" spans="1:8" x14ac:dyDescent="0.25">
      <c r="A8" s="19"/>
      <c r="B8" s="22" t="s">
        <v>10</v>
      </c>
      <c r="C8" s="21">
        <v>5487293456.0752497</v>
      </c>
      <c r="D8" s="21">
        <f>SUM(D9:D11)</f>
        <v>2153883062.5999999</v>
      </c>
      <c r="E8" s="21">
        <f>SUM(E9:E11)</f>
        <v>2184800764.6599998</v>
      </c>
    </row>
    <row r="9" spans="1:8" x14ac:dyDescent="0.25">
      <c r="A9" s="19"/>
      <c r="B9" s="23" t="s">
        <v>11</v>
      </c>
      <c r="C9" s="21">
        <v>4380933432.54</v>
      </c>
      <c r="D9" s="21">
        <v>1721469919.73</v>
      </c>
      <c r="E9" s="24">
        <v>1752387621.79</v>
      </c>
      <c r="F9" s="25"/>
      <c r="G9" s="25"/>
    </row>
    <row r="10" spans="1:8" x14ac:dyDescent="0.25">
      <c r="A10" s="19"/>
      <c r="B10" s="23" t="s">
        <v>12</v>
      </c>
      <c r="C10" s="21">
        <v>845060335.16000009</v>
      </c>
      <c r="D10" s="21">
        <v>244673142.87</v>
      </c>
      <c r="E10" s="24">
        <v>244673142.87</v>
      </c>
    </row>
    <row r="11" spans="1:8" x14ac:dyDescent="0.25">
      <c r="A11" s="19"/>
      <c r="B11" s="23" t="s">
        <v>13</v>
      </c>
      <c r="C11" s="21">
        <v>261299688.37524951</v>
      </c>
      <c r="D11" s="21">
        <v>187740000</v>
      </c>
      <c r="E11" s="24">
        <v>187740000</v>
      </c>
    </row>
    <row r="12" spans="1:8" x14ac:dyDescent="0.25">
      <c r="A12" s="19"/>
      <c r="B12" s="20"/>
      <c r="C12" s="21"/>
      <c r="D12" s="21"/>
      <c r="E12" s="24"/>
    </row>
    <row r="13" spans="1:8" x14ac:dyDescent="0.25">
      <c r="A13" s="26"/>
      <c r="B13" s="22" t="s">
        <v>14</v>
      </c>
      <c r="C13" s="21">
        <v>5118779611.8199997</v>
      </c>
      <c r="D13" s="21">
        <f>SUM(D14:D15)</f>
        <v>985895278.02000022</v>
      </c>
      <c r="E13" s="21">
        <f>SUM(E14:E15)</f>
        <v>644166558.79999995</v>
      </c>
    </row>
    <row r="14" spans="1:8" x14ac:dyDescent="0.25">
      <c r="A14" s="19"/>
      <c r="B14" s="23" t="s">
        <v>15</v>
      </c>
      <c r="C14" s="21">
        <v>4299351570.9899998</v>
      </c>
      <c r="D14" s="21">
        <f>1237404713.53-D18</f>
        <v>926691805.06000018</v>
      </c>
      <c r="E14" s="21">
        <f>749221988.4-E18</f>
        <v>600462154.99000001</v>
      </c>
      <c r="G14" s="25"/>
      <c r="H14" s="25"/>
    </row>
    <row r="15" spans="1:8" x14ac:dyDescent="0.25">
      <c r="A15" s="19"/>
      <c r="B15" s="23" t="s">
        <v>16</v>
      </c>
      <c r="C15" s="21">
        <v>819428040.83000004</v>
      </c>
      <c r="D15" s="21">
        <f>107721947.07-D19</f>
        <v>59203472.960000001</v>
      </c>
      <c r="E15" s="21">
        <f>73071090.48-E19</f>
        <v>43704403.810000002</v>
      </c>
      <c r="G15" s="25"/>
      <c r="H15" s="25"/>
    </row>
    <row r="16" spans="1:8" x14ac:dyDescent="0.25">
      <c r="A16" s="19"/>
      <c r="B16" s="20"/>
      <c r="C16" s="21"/>
      <c r="D16" s="21"/>
      <c r="E16" s="24"/>
      <c r="G16" s="25"/>
      <c r="H16" s="25"/>
    </row>
    <row r="17" spans="1:8" x14ac:dyDescent="0.25">
      <c r="A17" s="19"/>
      <c r="B17" s="22" t="s">
        <v>17</v>
      </c>
      <c r="C17" s="21">
        <f>SUM(C18:C19)</f>
        <v>669454653.82999992</v>
      </c>
      <c r="D17" s="21">
        <f>SUM(D18:D19)</f>
        <v>359231382.5799998</v>
      </c>
      <c r="E17" s="21">
        <f>SUM(E18:E19)</f>
        <v>178126520.08000001</v>
      </c>
      <c r="G17" s="27"/>
      <c r="H17" s="27"/>
    </row>
    <row r="18" spans="1:8" x14ac:dyDescent="0.25">
      <c r="A18" s="19"/>
      <c r="B18" s="23" t="s">
        <v>18</v>
      </c>
      <c r="C18" s="28">
        <v>350579448.38999999</v>
      </c>
      <c r="D18" s="28">
        <v>310712908.46999979</v>
      </c>
      <c r="E18" s="29">
        <v>148759833.41000003</v>
      </c>
    </row>
    <row r="19" spans="1:8" x14ac:dyDescent="0.25">
      <c r="A19" s="19"/>
      <c r="B19" s="23" t="s">
        <v>19</v>
      </c>
      <c r="C19" s="28">
        <v>318875205.44</v>
      </c>
      <c r="D19" s="28">
        <v>48518474.109999992</v>
      </c>
      <c r="E19" s="29">
        <v>29366686.669999998</v>
      </c>
    </row>
    <row r="20" spans="1:8" x14ac:dyDescent="0.25">
      <c r="A20" s="19"/>
      <c r="B20" s="20"/>
      <c r="C20" s="21"/>
      <c r="D20" s="21"/>
      <c r="E20" s="24"/>
    </row>
    <row r="21" spans="1:8" x14ac:dyDescent="0.25">
      <c r="A21" s="19"/>
      <c r="B21" s="22" t="s">
        <v>20</v>
      </c>
      <c r="C21" s="21">
        <f>SUM(C8-C13+C17)</f>
        <v>1037968498.0852499</v>
      </c>
      <c r="D21" s="21">
        <f>SUM(D8-D13+D17)</f>
        <v>1527219167.1599994</v>
      </c>
      <c r="E21" s="21">
        <f>SUM(E8-E13+E17)</f>
        <v>1718760725.9399998</v>
      </c>
    </row>
    <row r="22" spans="1:8" x14ac:dyDescent="0.25">
      <c r="A22" s="19"/>
      <c r="B22" s="22" t="s">
        <v>21</v>
      </c>
      <c r="C22" s="21">
        <f>SUM(C21-C11)</f>
        <v>776668809.7100004</v>
      </c>
      <c r="D22" s="21">
        <f>SUM(D21-D11)</f>
        <v>1339479167.1599994</v>
      </c>
      <c r="E22" s="21">
        <f t="shared" ref="E22:E23" si="0">SUM(E9-E14+E18)</f>
        <v>1300685300.21</v>
      </c>
    </row>
    <row r="23" spans="1:8" ht="16.5" x14ac:dyDescent="0.25">
      <c r="A23" s="19"/>
      <c r="B23" s="22" t="s">
        <v>22</v>
      </c>
      <c r="C23" s="21">
        <f>SUM(C22-C17)</f>
        <v>107214155.88000047</v>
      </c>
      <c r="D23" s="21">
        <f>SUM(D22-D17)</f>
        <v>980247784.57999957</v>
      </c>
      <c r="E23" s="21">
        <f t="shared" si="0"/>
        <v>230335425.72999999</v>
      </c>
    </row>
    <row r="24" spans="1:8" ht="15.75" thickBot="1" x14ac:dyDescent="0.3">
      <c r="A24" s="30"/>
      <c r="B24" s="31"/>
      <c r="C24" s="31"/>
      <c r="D24" s="32"/>
      <c r="E24" s="31"/>
    </row>
    <row r="25" spans="1:8" ht="15.75" thickBot="1" x14ac:dyDescent="0.3">
      <c r="A25" s="33" t="s">
        <v>23</v>
      </c>
      <c r="B25" s="34"/>
      <c r="C25" s="35" t="s">
        <v>24</v>
      </c>
      <c r="D25" s="36" t="s">
        <v>6</v>
      </c>
      <c r="E25" s="35" t="s">
        <v>25</v>
      </c>
    </row>
    <row r="26" spans="1:8" x14ac:dyDescent="0.25">
      <c r="A26" s="19"/>
      <c r="B26" s="20"/>
      <c r="C26" s="20"/>
      <c r="D26" s="21"/>
      <c r="E26" s="20"/>
    </row>
    <row r="27" spans="1:8" x14ac:dyDescent="0.25">
      <c r="A27" s="26"/>
      <c r="B27" s="22" t="s">
        <v>26</v>
      </c>
      <c r="C27" s="21">
        <f>SUM(C28:C29)</f>
        <v>183954975.99000001</v>
      </c>
      <c r="D27" s="21">
        <f>SUM(D28:D29)</f>
        <v>65425367.420000002</v>
      </c>
      <c r="E27" s="21">
        <f>SUM(E28:E29)</f>
        <v>65425367.420000002</v>
      </c>
    </row>
    <row r="28" spans="1:8" x14ac:dyDescent="0.25">
      <c r="A28" s="19"/>
      <c r="B28" s="37" t="s">
        <v>27</v>
      </c>
      <c r="C28" s="21">
        <v>0</v>
      </c>
      <c r="D28" s="21">
        <v>30160000</v>
      </c>
      <c r="E28" s="24">
        <v>30160000</v>
      </c>
    </row>
    <row r="29" spans="1:8" x14ac:dyDescent="0.25">
      <c r="A29" s="19"/>
      <c r="B29" s="37" t="s">
        <v>28</v>
      </c>
      <c r="C29" s="21">
        <v>183954975.99000001</v>
      </c>
      <c r="D29" s="21">
        <v>35265367.420000002</v>
      </c>
      <c r="E29" s="24">
        <v>35265367.420000002</v>
      </c>
    </row>
    <row r="30" spans="1:8" x14ac:dyDescent="0.25">
      <c r="A30" s="19"/>
      <c r="B30" s="20"/>
      <c r="C30" s="21"/>
      <c r="D30" s="21"/>
      <c r="E30" s="20"/>
    </row>
    <row r="31" spans="1:8" x14ac:dyDescent="0.25">
      <c r="A31" s="26"/>
      <c r="B31" s="22" t="s">
        <v>29</v>
      </c>
      <c r="C31" s="38">
        <f>SUM(C23+C27)</f>
        <v>291169131.87000048</v>
      </c>
      <c r="D31" s="38">
        <f>SUM(D23+D27)</f>
        <v>1045673151.9999995</v>
      </c>
      <c r="E31" s="39">
        <f>SUM(D31)</f>
        <v>1045673151.9999995</v>
      </c>
    </row>
    <row r="32" spans="1:8" ht="15.75" thickBot="1" x14ac:dyDescent="0.3">
      <c r="A32" s="30"/>
      <c r="B32" s="31"/>
      <c r="C32" s="31"/>
      <c r="D32" s="32"/>
      <c r="E32" s="31"/>
    </row>
    <row r="33" spans="1:7" x14ac:dyDescent="0.25">
      <c r="A33" s="40" t="s">
        <v>23</v>
      </c>
      <c r="B33" s="41"/>
      <c r="C33" s="42" t="s">
        <v>30</v>
      </c>
      <c r="D33" s="43" t="s">
        <v>6</v>
      </c>
      <c r="E33" s="44" t="s">
        <v>7</v>
      </c>
    </row>
    <row r="34" spans="1:7" ht="15.75" thickBot="1" x14ac:dyDescent="0.3">
      <c r="A34" s="15"/>
      <c r="B34" s="16"/>
      <c r="C34" s="45"/>
      <c r="D34" s="46"/>
      <c r="E34" s="47" t="s">
        <v>25</v>
      </c>
    </row>
    <row r="35" spans="1:7" x14ac:dyDescent="0.25">
      <c r="A35" s="48"/>
      <c r="B35" s="49"/>
      <c r="C35" s="50"/>
      <c r="D35" s="50"/>
      <c r="E35" s="49"/>
    </row>
    <row r="36" spans="1:7" x14ac:dyDescent="0.25">
      <c r="A36" s="51"/>
      <c r="B36" s="52" t="s">
        <v>31</v>
      </c>
      <c r="C36" s="50">
        <f>SUM(C37:C38)</f>
        <v>261299688.37524951</v>
      </c>
      <c r="D36" s="50">
        <f>SUM(D37:D38)</f>
        <v>187740000</v>
      </c>
      <c r="E36" s="50">
        <f>SUM(E37:E38)</f>
        <v>187740000</v>
      </c>
    </row>
    <row r="37" spans="1:7" x14ac:dyDescent="0.25">
      <c r="A37" s="48"/>
      <c r="B37" s="53" t="s">
        <v>32</v>
      </c>
      <c r="C37" s="50">
        <v>0</v>
      </c>
      <c r="D37" s="50">
        <v>0</v>
      </c>
      <c r="E37" s="54">
        <v>0</v>
      </c>
    </row>
    <row r="38" spans="1:7" x14ac:dyDescent="0.25">
      <c r="A38" s="48"/>
      <c r="B38" s="53" t="s">
        <v>33</v>
      </c>
      <c r="C38" s="21">
        <v>261299688.37524951</v>
      </c>
      <c r="D38" s="21">
        <v>187740000</v>
      </c>
      <c r="E38" s="24">
        <v>187740000</v>
      </c>
    </row>
    <row r="39" spans="1:7" x14ac:dyDescent="0.25">
      <c r="A39" s="51"/>
      <c r="B39" s="52" t="s">
        <v>34</v>
      </c>
      <c r="C39" s="50">
        <f>SUM(C40:C41)</f>
        <v>107214155.88</v>
      </c>
      <c r="D39" s="50">
        <f>SUM(D40:D41)</f>
        <v>12954614.25</v>
      </c>
      <c r="E39" s="50">
        <f>SUM(E40:E41)</f>
        <v>12954614.25</v>
      </c>
    </row>
    <row r="40" spans="1:7" x14ac:dyDescent="0.25">
      <c r="A40" s="48"/>
      <c r="B40" s="53" t="s">
        <v>35</v>
      </c>
      <c r="C40" s="50">
        <v>69687425.870000005</v>
      </c>
      <c r="D40" s="50">
        <v>0</v>
      </c>
      <c r="E40" s="54">
        <v>0</v>
      </c>
    </row>
    <row r="41" spans="1:7" x14ac:dyDescent="0.25">
      <c r="A41" s="48"/>
      <c r="B41" s="53" t="s">
        <v>36</v>
      </c>
      <c r="C41" s="50">
        <v>37526730.009999998</v>
      </c>
      <c r="D41" s="50">
        <v>12954614.25</v>
      </c>
      <c r="E41" s="54">
        <v>12954614.25</v>
      </c>
      <c r="F41" s="25"/>
      <c r="G41" s="25"/>
    </row>
    <row r="42" spans="1:7" x14ac:dyDescent="0.25">
      <c r="A42" s="48"/>
      <c r="B42" s="49"/>
      <c r="C42" s="50"/>
      <c r="D42" s="50"/>
      <c r="E42" s="49"/>
    </row>
    <row r="43" spans="1:7" x14ac:dyDescent="0.25">
      <c r="A43" s="55"/>
      <c r="B43" s="56" t="s">
        <v>37</v>
      </c>
      <c r="C43" s="57">
        <f>SUM(C36-C39)</f>
        <v>154085532.49524951</v>
      </c>
      <c r="D43" s="57">
        <f>SUM(D36-D39)</f>
        <v>174785385.75</v>
      </c>
      <c r="E43" s="58">
        <f>SUM(D43)</f>
        <v>174785385.75</v>
      </c>
    </row>
    <row r="44" spans="1:7" ht="15.75" thickBot="1" x14ac:dyDescent="0.3">
      <c r="A44" s="15"/>
      <c r="B44" s="16"/>
      <c r="C44" s="59"/>
      <c r="D44" s="59"/>
      <c r="E44" s="60"/>
    </row>
    <row r="45" spans="1:7" x14ac:dyDescent="0.25">
      <c r="A45" s="40" t="s">
        <v>23</v>
      </c>
      <c r="B45" s="41"/>
      <c r="C45" s="44" t="s">
        <v>5</v>
      </c>
      <c r="D45" s="43" t="s">
        <v>6</v>
      </c>
      <c r="E45" s="44" t="s">
        <v>7</v>
      </c>
    </row>
    <row r="46" spans="1:7" ht="15.75" thickBot="1" x14ac:dyDescent="0.3">
      <c r="A46" s="15"/>
      <c r="B46" s="16"/>
      <c r="C46" s="47" t="s">
        <v>24</v>
      </c>
      <c r="D46" s="46"/>
      <c r="E46" s="47" t="s">
        <v>25</v>
      </c>
    </row>
    <row r="47" spans="1:7" x14ac:dyDescent="0.25">
      <c r="A47" s="61"/>
      <c r="B47" s="62"/>
      <c r="C47" s="49"/>
      <c r="D47" s="50"/>
      <c r="E47" s="49"/>
    </row>
    <row r="48" spans="1:7" x14ac:dyDescent="0.25">
      <c r="A48" s="48"/>
      <c r="B48" s="49" t="s">
        <v>38</v>
      </c>
      <c r="C48" s="54">
        <f>SUM(C9)</f>
        <v>4380933432.54</v>
      </c>
      <c r="D48" s="50">
        <f>SUM(D9)</f>
        <v>1721469919.73</v>
      </c>
      <c r="E48" s="50">
        <f>SUM(E9)</f>
        <v>1752387621.79</v>
      </c>
    </row>
    <row r="49" spans="1:5" x14ac:dyDescent="0.25">
      <c r="A49" s="48"/>
      <c r="B49" s="49" t="s">
        <v>39</v>
      </c>
      <c r="C49" s="54">
        <f>SUM(C50-C51)</f>
        <v>-69687425.870000005</v>
      </c>
      <c r="D49" s="50">
        <f>SUM(D37-D40)</f>
        <v>0</v>
      </c>
      <c r="E49" s="50">
        <f>SUM(E37-E40)</f>
        <v>0</v>
      </c>
    </row>
    <row r="50" spans="1:5" x14ac:dyDescent="0.25">
      <c r="A50" s="48"/>
      <c r="B50" s="53" t="s">
        <v>32</v>
      </c>
      <c r="C50" s="54">
        <f>SUM(C37)</f>
        <v>0</v>
      </c>
      <c r="D50" s="50">
        <f>SUM(D37)</f>
        <v>0</v>
      </c>
      <c r="E50" s="50">
        <f>SUM(E37)</f>
        <v>0</v>
      </c>
    </row>
    <row r="51" spans="1:5" x14ac:dyDescent="0.25">
      <c r="A51" s="48"/>
      <c r="B51" s="53" t="s">
        <v>35</v>
      </c>
      <c r="C51" s="54">
        <f>SUM(C40)</f>
        <v>69687425.870000005</v>
      </c>
      <c r="D51" s="54">
        <f>SUM(D40)</f>
        <v>0</v>
      </c>
      <c r="E51" s="54">
        <f>SUM(E40)</f>
        <v>0</v>
      </c>
    </row>
    <row r="52" spans="1:5" x14ac:dyDescent="0.25">
      <c r="A52" s="48"/>
      <c r="B52" s="49"/>
      <c r="C52" s="49"/>
      <c r="D52" s="50"/>
      <c r="E52" s="54">
        <f t="shared" ref="E52" si="1">SUM(D52)</f>
        <v>0</v>
      </c>
    </row>
    <row r="53" spans="1:5" x14ac:dyDescent="0.25">
      <c r="A53" s="48"/>
      <c r="B53" s="49" t="s">
        <v>15</v>
      </c>
      <c r="C53" s="54">
        <f>SUM(C14)</f>
        <v>4299351570.9899998</v>
      </c>
      <c r="D53" s="54">
        <f t="shared" ref="D53:E53" si="2">SUM(D14)</f>
        <v>926691805.06000018</v>
      </c>
      <c r="E53" s="54">
        <f t="shared" si="2"/>
        <v>600462154.99000001</v>
      </c>
    </row>
    <row r="54" spans="1:5" x14ac:dyDescent="0.25">
      <c r="A54" s="48"/>
      <c r="B54" s="49"/>
      <c r="C54" s="49"/>
      <c r="D54" s="50"/>
      <c r="E54" s="49"/>
    </row>
    <row r="55" spans="1:5" x14ac:dyDescent="0.25">
      <c r="A55" s="48"/>
      <c r="B55" s="49" t="s">
        <v>18</v>
      </c>
      <c r="C55" s="54">
        <f>SUM(C18)</f>
        <v>350579448.38999999</v>
      </c>
      <c r="D55" s="54">
        <f>SUM(D18)</f>
        <v>310712908.46999979</v>
      </c>
      <c r="E55" s="54">
        <f>SUM(E18)</f>
        <v>148759833.41000003</v>
      </c>
    </row>
    <row r="56" spans="1:5" x14ac:dyDescent="0.25">
      <c r="A56" s="48"/>
      <c r="B56" s="49"/>
      <c r="C56" s="49"/>
      <c r="D56" s="50"/>
      <c r="E56" s="49"/>
    </row>
    <row r="57" spans="1:5" x14ac:dyDescent="0.25">
      <c r="A57" s="51"/>
      <c r="B57" s="52" t="s">
        <v>40</v>
      </c>
      <c r="C57" s="63">
        <f>SUM(C9+C49-C53+C55)</f>
        <v>362473884.07000029</v>
      </c>
      <c r="D57" s="63">
        <f>SUM(D9+D49-D53+D55)</f>
        <v>1105491023.1399996</v>
      </c>
      <c r="E57" s="63">
        <f>SUM(E9+E49-E53+E55)</f>
        <v>1300685300.21</v>
      </c>
    </row>
    <row r="58" spans="1:5" x14ac:dyDescent="0.25">
      <c r="A58" s="51"/>
      <c r="B58" s="52" t="s">
        <v>41</v>
      </c>
      <c r="C58" s="63">
        <f>SUM(C57-C49)</f>
        <v>432161309.9400003</v>
      </c>
      <c r="D58" s="63">
        <f>SUM(D57-D49)</f>
        <v>1105491023.1399996</v>
      </c>
      <c r="E58" s="63">
        <f>SUM(E57-E49)</f>
        <v>1300685300.21</v>
      </c>
    </row>
    <row r="59" spans="1:5" ht="15.75" thickBot="1" x14ac:dyDescent="0.3">
      <c r="A59" s="64"/>
      <c r="B59" s="65"/>
      <c r="C59" s="65"/>
      <c r="D59" s="66"/>
      <c r="E59" s="65"/>
    </row>
    <row r="60" spans="1:5" x14ac:dyDescent="0.25">
      <c r="A60" s="40" t="s">
        <v>23</v>
      </c>
      <c r="B60" s="41"/>
      <c r="C60" s="67" t="s">
        <v>30</v>
      </c>
      <c r="D60" s="43" t="s">
        <v>6</v>
      </c>
      <c r="E60" s="44" t="s">
        <v>7</v>
      </c>
    </row>
    <row r="61" spans="1:5" ht="15.75" thickBot="1" x14ac:dyDescent="0.3">
      <c r="A61" s="15"/>
      <c r="B61" s="16"/>
      <c r="C61" s="68"/>
      <c r="D61" s="46"/>
      <c r="E61" s="47" t="s">
        <v>25</v>
      </c>
    </row>
    <row r="62" spans="1:5" x14ac:dyDescent="0.25">
      <c r="A62" s="61"/>
      <c r="B62" s="62"/>
      <c r="C62" s="49"/>
      <c r="D62" s="50"/>
      <c r="E62" s="49"/>
    </row>
    <row r="63" spans="1:5" x14ac:dyDescent="0.25">
      <c r="A63" s="48"/>
      <c r="B63" s="49" t="s">
        <v>12</v>
      </c>
      <c r="C63" s="54">
        <f>SUM(C10)</f>
        <v>845060335.16000009</v>
      </c>
      <c r="D63" s="54">
        <f>SUM(D10)</f>
        <v>244673142.87</v>
      </c>
      <c r="E63" s="54">
        <f>SUM(E10)</f>
        <v>244673142.87</v>
      </c>
    </row>
    <row r="64" spans="1:5" x14ac:dyDescent="0.25">
      <c r="A64" s="48"/>
      <c r="B64" s="49" t="s">
        <v>42</v>
      </c>
      <c r="C64" s="54">
        <f>SUM(C65:C66)</f>
        <v>298826418.3852495</v>
      </c>
      <c r="D64" s="54">
        <f>SUM(D65:D66)</f>
        <v>200694614.25</v>
      </c>
      <c r="E64" s="54">
        <f>SUM(E65:E66)</f>
        <v>200694614.25</v>
      </c>
    </row>
    <row r="65" spans="1:5" x14ac:dyDescent="0.25">
      <c r="A65" s="48"/>
      <c r="B65" s="53" t="s">
        <v>33</v>
      </c>
      <c r="C65" s="54">
        <f>SUM(C38)</f>
        <v>261299688.37524951</v>
      </c>
      <c r="D65" s="54">
        <f>SUM(D38)</f>
        <v>187740000</v>
      </c>
      <c r="E65" s="54">
        <f>SUM(E38)</f>
        <v>187740000</v>
      </c>
    </row>
    <row r="66" spans="1:5" x14ac:dyDescent="0.25">
      <c r="A66" s="48"/>
      <c r="B66" s="53" t="s">
        <v>36</v>
      </c>
      <c r="C66" s="54">
        <f>SUM(C41)</f>
        <v>37526730.009999998</v>
      </c>
      <c r="D66" s="54">
        <f>SUM(D41)</f>
        <v>12954614.25</v>
      </c>
      <c r="E66" s="54">
        <f>SUM(E41)</f>
        <v>12954614.25</v>
      </c>
    </row>
    <row r="67" spans="1:5" x14ac:dyDescent="0.25">
      <c r="A67" s="48"/>
      <c r="B67" s="49"/>
      <c r="C67" s="49"/>
      <c r="D67" s="49"/>
      <c r="E67" s="49"/>
    </row>
    <row r="68" spans="1:5" x14ac:dyDescent="0.25">
      <c r="A68" s="48"/>
      <c r="B68" s="49" t="s">
        <v>43</v>
      </c>
      <c r="C68" s="54">
        <f>SUM(C15)</f>
        <v>819428040.83000004</v>
      </c>
      <c r="D68" s="54">
        <f>SUM(D15)</f>
        <v>59203472.960000001</v>
      </c>
      <c r="E68" s="54">
        <f>SUM(E15)</f>
        <v>43704403.810000002</v>
      </c>
    </row>
    <row r="69" spans="1:5" x14ac:dyDescent="0.25">
      <c r="A69" s="48"/>
      <c r="B69" s="49"/>
      <c r="C69" s="49"/>
      <c r="D69" s="49"/>
      <c r="E69" s="49"/>
    </row>
    <row r="70" spans="1:5" x14ac:dyDescent="0.25">
      <c r="A70" s="48"/>
      <c r="B70" s="49" t="s">
        <v>19</v>
      </c>
      <c r="C70" s="54">
        <f>SUM(C19)</f>
        <v>318875205.44</v>
      </c>
      <c r="D70" s="54">
        <f t="shared" ref="D70:E70" si="3">SUM(D19)</f>
        <v>48518474.109999992</v>
      </c>
      <c r="E70" s="54">
        <f t="shared" si="3"/>
        <v>29366686.669999998</v>
      </c>
    </row>
    <row r="71" spans="1:5" x14ac:dyDescent="0.25">
      <c r="A71" s="48"/>
      <c r="B71" s="49"/>
      <c r="C71" s="49"/>
      <c r="D71" s="49"/>
      <c r="E71" s="49"/>
    </row>
    <row r="72" spans="1:5" x14ac:dyDescent="0.25">
      <c r="A72" s="51"/>
      <c r="B72" s="52" t="s">
        <v>44</v>
      </c>
      <c r="C72" s="63">
        <f>SUM(C10+C64-C15+C19)</f>
        <v>643333918.15524936</v>
      </c>
      <c r="D72" s="63">
        <f t="shared" ref="D72:E72" si="4">SUM(D10+D64-D15+D19)</f>
        <v>434682758.27000004</v>
      </c>
      <c r="E72" s="63">
        <f t="shared" si="4"/>
        <v>431030039.98000002</v>
      </c>
    </row>
    <row r="73" spans="1:5" x14ac:dyDescent="0.25">
      <c r="A73" s="55"/>
      <c r="B73" s="56" t="s">
        <v>45</v>
      </c>
      <c r="C73" s="58">
        <f>SUM(C72-C64)</f>
        <v>344507499.76999986</v>
      </c>
      <c r="D73" s="58">
        <f>SUM(D72-D64)</f>
        <v>233988144.02000004</v>
      </c>
      <c r="E73" s="58">
        <f>SUM(E72-E64)</f>
        <v>230335425.73000002</v>
      </c>
    </row>
    <row r="74" spans="1:5" ht="15.75" thickBot="1" x14ac:dyDescent="0.3">
      <c r="A74" s="15"/>
      <c r="B74" s="16"/>
      <c r="C74" s="60"/>
      <c r="D74" s="60"/>
      <c r="E74" s="60"/>
    </row>
  </sheetData>
  <mergeCells count="27">
    <mergeCell ref="A62:B62"/>
    <mergeCell ref="A73:A74"/>
    <mergeCell ref="B73:B74"/>
    <mergeCell ref="C73:C74"/>
    <mergeCell ref="D73:D74"/>
    <mergeCell ref="E73:E74"/>
    <mergeCell ref="E43:E44"/>
    <mergeCell ref="A45:B46"/>
    <mergeCell ref="D45:D46"/>
    <mergeCell ref="A47:B47"/>
    <mergeCell ref="A60:B61"/>
    <mergeCell ref="C60:C61"/>
    <mergeCell ref="D60:D61"/>
    <mergeCell ref="A25:B25"/>
    <mergeCell ref="A33:B34"/>
    <mergeCell ref="C33:C34"/>
    <mergeCell ref="D33:D34"/>
    <mergeCell ref="A43:A44"/>
    <mergeCell ref="B43:B44"/>
    <mergeCell ref="C43:C44"/>
    <mergeCell ref="D43:D44"/>
    <mergeCell ref="A1:E1"/>
    <mergeCell ref="A2:E2"/>
    <mergeCell ref="A3:E3"/>
    <mergeCell ref="A4:E4"/>
    <mergeCell ref="A5:B6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Rendon Lopez</dc:creator>
  <cp:lastModifiedBy>Maria Elena Rendon Lopez</cp:lastModifiedBy>
  <dcterms:created xsi:type="dcterms:W3CDTF">2017-10-17T15:20:47Z</dcterms:created>
  <dcterms:modified xsi:type="dcterms:W3CDTF">2017-10-17T15:21:24Z</dcterms:modified>
</cp:coreProperties>
</file>